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小户型" sheetId="1" r:id="rId1"/>
    <sheet name="大户型" sheetId="2" r:id="rId2"/>
  </sheets>
  <definedNames>
    <definedName name="_xlnm._FilterDatabase" localSheetId="1" hidden="1">'大户型'!$A$3:$R$135</definedName>
    <definedName name="_xlnm._FilterDatabase" localSheetId="0" hidden="1">'小户型'!$A$3:$Q$135</definedName>
    <definedName name="_xlnm.Print_Titles" localSheetId="1">'大户型'!$1:$3</definedName>
    <definedName name="_xlnm.Print_Titles" localSheetId="0">'小户型'!$1:$3</definedName>
  </definedNames>
  <calcPr fullCalcOnLoad="1"/>
</workbook>
</file>

<file path=xl/sharedStrings.xml><?xml version="1.0" encoding="utf-8"?>
<sst xmlns="http://schemas.openxmlformats.org/spreadsheetml/2006/main" count="1520" uniqueCount="449">
  <si>
    <t>序号</t>
  </si>
  <si>
    <t>姓  名</t>
  </si>
  <si>
    <t>备  注</t>
  </si>
  <si>
    <t>工龄及评分</t>
  </si>
  <si>
    <t>是否双职工及评分</t>
  </si>
  <si>
    <t>是否独生子女及评分</t>
  </si>
  <si>
    <t>参加工作时间</t>
  </si>
  <si>
    <t>评分</t>
  </si>
  <si>
    <t>职务职称</t>
  </si>
  <si>
    <t>学历学位</t>
  </si>
  <si>
    <r>
      <rPr>
        <sz val="12"/>
        <color indexed="8"/>
        <rFont val="宋体"/>
        <family val="0"/>
      </rPr>
      <t>是否双职工</t>
    </r>
    <r>
      <rPr>
        <sz val="12"/>
        <color indexed="8"/>
        <rFont val="Tahoma"/>
        <family val="2"/>
      </rPr>
      <t xml:space="preserve"> </t>
    </r>
  </si>
  <si>
    <r>
      <rPr>
        <sz val="12"/>
        <color indexed="8"/>
        <rFont val="宋体"/>
        <family val="0"/>
      </rPr>
      <t>是否独生子女</t>
    </r>
    <r>
      <rPr>
        <sz val="12"/>
        <color indexed="8"/>
        <rFont val="Tahoma"/>
        <family val="2"/>
      </rPr>
      <t xml:space="preserve"> </t>
    </r>
  </si>
  <si>
    <t>合计总分</t>
  </si>
  <si>
    <t>职称职务及评分</t>
  </si>
  <si>
    <t>学历学位及评分</t>
  </si>
  <si>
    <t>胡志平</t>
  </si>
  <si>
    <t>是</t>
  </si>
  <si>
    <t>“阳光小区”二期自评分统计表（户型面积148㎡）</t>
  </si>
  <si>
    <t>刘西祥</t>
  </si>
  <si>
    <t>中级</t>
  </si>
  <si>
    <t>吴卫明</t>
  </si>
  <si>
    <t>否</t>
  </si>
  <si>
    <t>彭伟</t>
  </si>
  <si>
    <t>副高</t>
  </si>
  <si>
    <t>李凌春</t>
  </si>
  <si>
    <t>蒋晓芳</t>
  </si>
  <si>
    <t>初级</t>
  </si>
  <si>
    <t>卢璐</t>
  </si>
  <si>
    <t>正高</t>
  </si>
  <si>
    <t>刘伯冲</t>
  </si>
  <si>
    <t>徐艳</t>
  </si>
  <si>
    <t>退休时间</t>
  </si>
  <si>
    <t>于田恩</t>
  </si>
  <si>
    <t>副处</t>
  </si>
  <si>
    <t>胡晓军</t>
  </si>
  <si>
    <t>易国里</t>
  </si>
  <si>
    <t>韩立路</t>
  </si>
  <si>
    <t>全爱清</t>
  </si>
  <si>
    <t>黄莉</t>
  </si>
  <si>
    <t>骆正军</t>
  </si>
  <si>
    <t>黄立新</t>
  </si>
  <si>
    <t>彭丽花</t>
  </si>
  <si>
    <t>彭律成</t>
  </si>
  <si>
    <t>彭扬达</t>
  </si>
  <si>
    <t>张宜剑</t>
  </si>
  <si>
    <t>杨汉恩</t>
  </si>
  <si>
    <t>祝敏</t>
  </si>
  <si>
    <t>唐海燕</t>
  </si>
  <si>
    <t>王朝生</t>
  </si>
  <si>
    <t>在职硕士</t>
  </si>
  <si>
    <t>在职大专</t>
  </si>
  <si>
    <t>统招本科</t>
  </si>
  <si>
    <t>在职本科</t>
  </si>
  <si>
    <t>统招硕士</t>
  </si>
  <si>
    <t>张银兰</t>
  </si>
  <si>
    <t>王文军</t>
  </si>
  <si>
    <t>窦家好</t>
  </si>
  <si>
    <t>李祖祥</t>
  </si>
  <si>
    <t>张继定</t>
  </si>
  <si>
    <t>欧阳群宏</t>
  </si>
  <si>
    <t>李胜辉</t>
  </si>
  <si>
    <t>李晶</t>
  </si>
  <si>
    <t>杨程茵</t>
  </si>
  <si>
    <t>退休</t>
  </si>
  <si>
    <t>王先焜</t>
  </si>
  <si>
    <t>徐佐才</t>
  </si>
  <si>
    <t>统招大专</t>
  </si>
  <si>
    <t>尹维荣</t>
  </si>
  <si>
    <t>高级工</t>
  </si>
  <si>
    <t>李成舰</t>
  </si>
  <si>
    <t>统招博士</t>
  </si>
  <si>
    <t>骆航</t>
  </si>
  <si>
    <t>统招学习时间(年)</t>
  </si>
  <si>
    <t>唐萍</t>
  </si>
  <si>
    <t>蒋艾青</t>
  </si>
  <si>
    <t>教务处黄春花</t>
  </si>
  <si>
    <t>退休（总务程美凤）</t>
  </si>
  <si>
    <t>统招学习时间(年)</t>
  </si>
  <si>
    <t>计财处汤怀宇</t>
  </si>
  <si>
    <t>督导室周湘萍</t>
  </si>
  <si>
    <t>附属医院蒋小剑</t>
  </si>
  <si>
    <t>护理系蒋晓蓉</t>
  </si>
  <si>
    <t>蒋小军</t>
  </si>
  <si>
    <t>郑陶生</t>
  </si>
  <si>
    <t>罗辉</t>
  </si>
  <si>
    <t>荣海龙</t>
  </si>
  <si>
    <t>邓剑霞</t>
  </si>
  <si>
    <t>席海芳</t>
  </si>
  <si>
    <t>陈小影</t>
  </si>
  <si>
    <t>退休唐智生</t>
  </si>
  <si>
    <t>周湖京</t>
  </si>
  <si>
    <t>刘诗琼</t>
  </si>
  <si>
    <t>教务处钱燕春</t>
  </si>
  <si>
    <t>尹颖</t>
  </si>
  <si>
    <t>蒋亚平</t>
  </si>
  <si>
    <t>孔湘华</t>
  </si>
  <si>
    <t>胡燕玲</t>
  </si>
  <si>
    <t>王杨林</t>
  </si>
  <si>
    <t>程丽华</t>
  </si>
  <si>
    <t>罗桂芬</t>
  </si>
  <si>
    <t>刘美红</t>
  </si>
  <si>
    <t>滕国琦</t>
  </si>
  <si>
    <t>邓三元</t>
  </si>
  <si>
    <t>蒋争艳</t>
  </si>
  <si>
    <t>刘艳红</t>
  </si>
  <si>
    <t>朱雪志</t>
  </si>
  <si>
    <t>唐明霞</t>
  </si>
  <si>
    <t>何月光</t>
  </si>
  <si>
    <t>肖忠</t>
  </si>
  <si>
    <t>杨宇虹</t>
  </si>
  <si>
    <t>罗小玲</t>
  </si>
  <si>
    <t>韩利军</t>
  </si>
  <si>
    <t>李贝晶</t>
  </si>
  <si>
    <t>中级工</t>
  </si>
  <si>
    <t>李晓梅</t>
  </si>
  <si>
    <t>周沛江</t>
  </si>
  <si>
    <t>罗江南</t>
  </si>
  <si>
    <t>唐拯群</t>
  </si>
  <si>
    <t>蔡石山</t>
  </si>
  <si>
    <t>学工部刘小青</t>
  </si>
  <si>
    <t>邓旋</t>
  </si>
  <si>
    <t>朱梅初</t>
  </si>
  <si>
    <t>欧贤珍</t>
  </si>
  <si>
    <t>蒋香林</t>
  </si>
  <si>
    <t>吴志辉</t>
  </si>
  <si>
    <t>刘璐</t>
  </si>
  <si>
    <t>李明生</t>
  </si>
  <si>
    <t>申植柳</t>
  </si>
  <si>
    <t>图书馆邓汉仙</t>
  </si>
  <si>
    <t>王文渊</t>
  </si>
  <si>
    <t>公共课部张芸兰</t>
  </si>
  <si>
    <t>张秀英</t>
  </si>
  <si>
    <t>欧阳云帆</t>
  </si>
  <si>
    <t>唐炳荣</t>
  </si>
  <si>
    <t>蒋光荣</t>
  </si>
  <si>
    <t>蔡民</t>
  </si>
  <si>
    <t>熊礼杭</t>
  </si>
  <si>
    <t>伍三妹</t>
  </si>
  <si>
    <t>李素华</t>
  </si>
  <si>
    <t>周美容</t>
  </si>
  <si>
    <t>周贤文</t>
  </si>
  <si>
    <t>机械工程系吕孟春</t>
  </si>
  <si>
    <t>谢晓华</t>
  </si>
  <si>
    <t>杨晓斌</t>
  </si>
  <si>
    <t>护理系肖新丽</t>
  </si>
  <si>
    <t>冯惠先</t>
  </si>
  <si>
    <t>唐陶富</t>
  </si>
  <si>
    <t>蒋植梁</t>
  </si>
  <si>
    <t>蒋新红</t>
  </si>
  <si>
    <t>唐冬生</t>
  </si>
  <si>
    <t>院领导罗敏杰</t>
  </si>
  <si>
    <t>孙兴文</t>
  </si>
  <si>
    <t>盘晓娟</t>
  </si>
  <si>
    <t>唐小芬</t>
  </si>
  <si>
    <t>蒋光清</t>
  </si>
  <si>
    <t>魏茜</t>
  </si>
  <si>
    <t>邓世勇</t>
  </si>
  <si>
    <t>曾勇</t>
  </si>
  <si>
    <t>窦铁生</t>
  </si>
  <si>
    <t>正处</t>
  </si>
  <si>
    <t>邓小善</t>
  </si>
  <si>
    <t>旅游管理系周红柳</t>
  </si>
  <si>
    <t>备  注</t>
  </si>
  <si>
    <t>吴群力</t>
  </si>
  <si>
    <t>陈艳</t>
  </si>
  <si>
    <t>盛丽</t>
  </si>
  <si>
    <t>陈玉君</t>
  </si>
  <si>
    <t>后勤中心廖敏利</t>
  </si>
  <si>
    <t>艾玉坤</t>
  </si>
  <si>
    <t>李国春</t>
  </si>
  <si>
    <t>李务云</t>
  </si>
  <si>
    <t>刘华祥</t>
  </si>
  <si>
    <t>罗冬娥</t>
  </si>
  <si>
    <t>欧光殊</t>
  </si>
  <si>
    <t>王淑一</t>
  </si>
  <si>
    <t>翟惠根</t>
  </si>
  <si>
    <t>郑兴</t>
  </si>
  <si>
    <t>钟学云</t>
  </si>
  <si>
    <t>周秀英</t>
  </si>
  <si>
    <t>蔡斐成</t>
  </si>
  <si>
    <t>程敬葆</t>
  </si>
  <si>
    <t>高仲杰</t>
  </si>
  <si>
    <t>黄慧云</t>
  </si>
  <si>
    <t>刘航潮</t>
  </si>
  <si>
    <t>彭秀枝</t>
  </si>
  <si>
    <t>戚建波</t>
  </si>
  <si>
    <t>眭善祥</t>
  </si>
  <si>
    <t>唐夏琳</t>
  </si>
  <si>
    <t>王志红</t>
  </si>
  <si>
    <t>王中军</t>
  </si>
  <si>
    <t>张翎</t>
  </si>
  <si>
    <t>周艳云</t>
  </si>
  <si>
    <t>排名</t>
  </si>
  <si>
    <t>统招大专</t>
  </si>
  <si>
    <t>是</t>
  </si>
  <si>
    <t>否</t>
  </si>
  <si>
    <t>副高</t>
  </si>
  <si>
    <t>护理系文利平</t>
  </si>
  <si>
    <t>卫校退休张江虹</t>
  </si>
  <si>
    <t>“阳光小区”二期自评分统计表（户型面积178㎡）</t>
  </si>
  <si>
    <t>蒋昊</t>
  </si>
  <si>
    <t>退休</t>
  </si>
  <si>
    <t>欧阳平中</t>
  </si>
  <si>
    <t>中专</t>
  </si>
  <si>
    <t>游二卉</t>
  </si>
  <si>
    <t>统招本科</t>
  </si>
  <si>
    <t>刘沧</t>
  </si>
  <si>
    <t>科级</t>
  </si>
  <si>
    <t>张社芹</t>
  </si>
  <si>
    <t>医院</t>
  </si>
  <si>
    <t>信息中心申丽芳</t>
  </si>
  <si>
    <t>技师</t>
  </si>
  <si>
    <t>技师</t>
  </si>
  <si>
    <t>初中</t>
  </si>
  <si>
    <t>无</t>
  </si>
  <si>
    <t>副处</t>
  </si>
  <si>
    <t>裴德新</t>
  </si>
  <si>
    <t>正高</t>
  </si>
  <si>
    <t>在职硕士</t>
  </si>
  <si>
    <t>护理系杨春英</t>
  </si>
  <si>
    <t>梁剑</t>
  </si>
  <si>
    <t>在职本科</t>
  </si>
  <si>
    <t>医院工会李宁</t>
  </si>
  <si>
    <t>张成忠</t>
  </si>
  <si>
    <t>罗文正</t>
  </si>
  <si>
    <t>督导室柏能云</t>
  </si>
  <si>
    <t>李浩洋</t>
  </si>
  <si>
    <t>高文胜</t>
  </si>
  <si>
    <t>谢和秀</t>
  </si>
  <si>
    <t>护理系肖古月</t>
  </si>
  <si>
    <t>刘铁根</t>
  </si>
  <si>
    <t>仇丹丹医务科</t>
  </si>
  <si>
    <t>郑德胜</t>
  </si>
  <si>
    <t>药学系黄宁江</t>
  </si>
  <si>
    <t>赵永旺</t>
  </si>
  <si>
    <t>财务科牛海雁</t>
  </si>
  <si>
    <t>刘婷</t>
  </si>
  <si>
    <t>谢柏旺</t>
  </si>
  <si>
    <t>设备科孙新萍</t>
  </si>
  <si>
    <t>卿冬文</t>
  </si>
  <si>
    <t>陈诚</t>
  </si>
  <si>
    <t>杨小玲</t>
  </si>
  <si>
    <t>刘丽妍</t>
  </si>
  <si>
    <t>邓阳春</t>
  </si>
  <si>
    <t>陈友元</t>
  </si>
  <si>
    <t>周秦</t>
  </si>
  <si>
    <r>
      <t>2016</t>
    </r>
    <r>
      <rPr>
        <sz val="12"/>
        <rFont val="宋体"/>
        <family val="0"/>
      </rPr>
      <t>年晋升职称</t>
    </r>
  </si>
  <si>
    <t>周齐艳</t>
  </si>
  <si>
    <t>副高</t>
  </si>
  <si>
    <t>在职硕士</t>
  </si>
  <si>
    <t>否</t>
  </si>
  <si>
    <t>沈兴红</t>
  </si>
  <si>
    <t>中级</t>
  </si>
  <si>
    <t>统招本科</t>
  </si>
  <si>
    <t>是</t>
  </si>
  <si>
    <t>陈敏(男)</t>
  </si>
  <si>
    <t>统招硕士</t>
  </si>
  <si>
    <t>九病区秦夏琳</t>
  </si>
  <si>
    <t>医院</t>
  </si>
  <si>
    <t>尹其磷</t>
  </si>
  <si>
    <t>在职本科</t>
  </si>
  <si>
    <t>李冬旺</t>
  </si>
  <si>
    <t>科级</t>
  </si>
  <si>
    <t>张琼宇</t>
  </si>
  <si>
    <t>统招博士</t>
  </si>
  <si>
    <t>王永生</t>
  </si>
  <si>
    <t>欧瑜</t>
  </si>
  <si>
    <t>基础医学部朱崎</t>
  </si>
  <si>
    <t>夏仕英</t>
  </si>
  <si>
    <t>中级</t>
  </si>
  <si>
    <t>中专</t>
  </si>
  <si>
    <t>退休</t>
  </si>
  <si>
    <t>韩萍</t>
  </si>
  <si>
    <t>在职硕士</t>
  </si>
  <si>
    <t>黄明辉</t>
  </si>
  <si>
    <t>统招本科</t>
  </si>
  <si>
    <t>基础医学系刘力华</t>
  </si>
  <si>
    <t>刘洋</t>
  </si>
  <si>
    <t>科技产业处李纲</t>
  </si>
  <si>
    <t>彭美春</t>
  </si>
  <si>
    <t>屈支红</t>
  </si>
  <si>
    <t>在职本科</t>
  </si>
  <si>
    <t>唐廷波</t>
  </si>
  <si>
    <t>郑旭</t>
  </si>
  <si>
    <t>儿科朱世珍</t>
  </si>
  <si>
    <t>何淑贞</t>
  </si>
  <si>
    <t>是</t>
  </si>
  <si>
    <t>杨畅</t>
  </si>
  <si>
    <t>统招硕士</t>
  </si>
  <si>
    <t>汤中</t>
  </si>
  <si>
    <t>妇产科周跃英</t>
  </si>
  <si>
    <t>蒋志梅</t>
  </si>
  <si>
    <t>中级工</t>
  </si>
  <si>
    <r>
      <t>是否</t>
    </r>
    <r>
      <rPr>
        <sz val="12"/>
        <rFont val="Tahoma"/>
        <family val="2"/>
      </rPr>
      <t>2016</t>
    </r>
    <r>
      <rPr>
        <sz val="12"/>
        <rFont val="宋体"/>
        <family val="0"/>
      </rPr>
      <t>年晋升职称</t>
    </r>
  </si>
  <si>
    <t>杜林艳</t>
  </si>
  <si>
    <t>中级</t>
  </si>
  <si>
    <t>在职本科</t>
  </si>
  <si>
    <t>否</t>
  </si>
  <si>
    <t>是</t>
  </si>
  <si>
    <t>医院</t>
  </si>
  <si>
    <t>蔡慧</t>
  </si>
  <si>
    <t>初级</t>
  </si>
  <si>
    <t>刘艳</t>
  </si>
  <si>
    <t>生科系成周帆</t>
  </si>
  <si>
    <t>眭建国</t>
  </si>
  <si>
    <t>初级</t>
  </si>
  <si>
    <t>统招本科</t>
  </si>
  <si>
    <t>是</t>
  </si>
  <si>
    <t>陈雯</t>
  </si>
  <si>
    <t>唐艳</t>
  </si>
  <si>
    <t>统招硕士</t>
  </si>
  <si>
    <t>杨和林</t>
  </si>
  <si>
    <t>高级工</t>
  </si>
  <si>
    <t>初中</t>
  </si>
  <si>
    <t>潘翠云</t>
  </si>
  <si>
    <t>中级工</t>
  </si>
  <si>
    <t>唐艳林</t>
  </si>
  <si>
    <t>在职本科</t>
  </si>
  <si>
    <t>万玲芝</t>
  </si>
  <si>
    <t>统招本科</t>
  </si>
  <si>
    <t>陈丽碧</t>
  </si>
  <si>
    <t>骆文俊</t>
  </si>
  <si>
    <t>严洁</t>
  </si>
  <si>
    <t>白志敏</t>
  </si>
  <si>
    <t>刘汉永</t>
  </si>
  <si>
    <t>中专</t>
  </si>
  <si>
    <t>医保科何玲艳</t>
  </si>
  <si>
    <t>郑晓晴</t>
  </si>
  <si>
    <t>中级工</t>
  </si>
  <si>
    <t>中专</t>
  </si>
  <si>
    <t>韩梦军</t>
  </si>
  <si>
    <t>李捷</t>
  </si>
  <si>
    <t>科员</t>
  </si>
  <si>
    <t>邓冰莉</t>
  </si>
  <si>
    <r>
      <t>2016</t>
    </r>
    <r>
      <rPr>
        <sz val="12"/>
        <rFont val="宋体"/>
        <family val="0"/>
      </rPr>
      <t>年晋升职称</t>
    </r>
  </si>
  <si>
    <t>侯文君</t>
  </si>
  <si>
    <t>初级</t>
  </si>
  <si>
    <t>金言成</t>
  </si>
  <si>
    <t>杨琳姿</t>
  </si>
  <si>
    <t>初级</t>
  </si>
  <si>
    <t>冯丽</t>
  </si>
  <si>
    <t>肖程</t>
  </si>
  <si>
    <t>欧阳宁华</t>
  </si>
  <si>
    <t>何毅</t>
  </si>
  <si>
    <t>无</t>
  </si>
  <si>
    <t>收费室李华湘</t>
  </si>
  <si>
    <t>邓宛露</t>
  </si>
  <si>
    <t>黄绿荷转</t>
  </si>
  <si>
    <t>彭欣</t>
  </si>
  <si>
    <t>统招大专</t>
  </si>
  <si>
    <t>唐小初</t>
  </si>
  <si>
    <t>王夏颖</t>
  </si>
  <si>
    <t>调出</t>
  </si>
  <si>
    <t>伍艳</t>
  </si>
  <si>
    <t>尹梅</t>
  </si>
  <si>
    <t>调离</t>
  </si>
  <si>
    <t>郑河源</t>
  </si>
  <si>
    <t>李俊峰</t>
  </si>
  <si>
    <t>统招博士</t>
  </si>
  <si>
    <t>叶春桃</t>
  </si>
  <si>
    <t>李红梅</t>
  </si>
  <si>
    <t>徐小玲</t>
  </si>
  <si>
    <t>何美月</t>
  </si>
  <si>
    <t>阳珍金</t>
  </si>
  <si>
    <t>熊海英</t>
  </si>
  <si>
    <t>许国恩</t>
  </si>
  <si>
    <t>唐伟</t>
  </si>
  <si>
    <t>邓佳芳</t>
  </si>
  <si>
    <t>文婷</t>
  </si>
  <si>
    <t>郑曼里</t>
  </si>
  <si>
    <t>曾咏梅</t>
  </si>
  <si>
    <t>在职大专</t>
  </si>
  <si>
    <t>唐魏巍</t>
  </si>
  <si>
    <t>王广军</t>
  </si>
  <si>
    <t>黄莉</t>
  </si>
  <si>
    <t>林红</t>
  </si>
  <si>
    <t>唐云骢</t>
  </si>
  <si>
    <t>陈敏(女)</t>
  </si>
  <si>
    <t>乐浩</t>
  </si>
  <si>
    <t>王先西</t>
  </si>
  <si>
    <t>刘珊</t>
  </si>
  <si>
    <t>唐亚萍</t>
  </si>
  <si>
    <t>初级</t>
  </si>
  <si>
    <t>段朝霞</t>
  </si>
  <si>
    <t>卢桂云</t>
  </si>
  <si>
    <t>聂宁陵</t>
  </si>
  <si>
    <t>冯婷</t>
  </si>
  <si>
    <t>杨艳</t>
  </si>
  <si>
    <t>周杏芝</t>
  </si>
  <si>
    <t>韩淑云</t>
  </si>
  <si>
    <t>黄磊</t>
  </si>
  <si>
    <t>张蔚</t>
  </si>
  <si>
    <t>否</t>
  </si>
  <si>
    <t>许松调出</t>
  </si>
  <si>
    <t>秦兰</t>
  </si>
  <si>
    <t>秦灵超</t>
  </si>
  <si>
    <t>超声科蒋海龙</t>
  </si>
  <si>
    <t>廖珊娜</t>
  </si>
  <si>
    <t>胡菁</t>
  </si>
  <si>
    <t>唐丽娟</t>
  </si>
  <si>
    <t>易佳</t>
  </si>
  <si>
    <t>附属医院唐彬</t>
  </si>
  <si>
    <t>长聘人员</t>
  </si>
  <si>
    <t>周许春</t>
  </si>
  <si>
    <t>骆亚南</t>
  </si>
  <si>
    <r>
      <t>2016</t>
    </r>
    <r>
      <rPr>
        <sz val="12"/>
        <rFont val="宋体"/>
        <family val="0"/>
      </rPr>
      <t>年晋升职称</t>
    </r>
  </si>
  <si>
    <t>傅光慧</t>
  </si>
  <si>
    <t>杨志强</t>
  </si>
  <si>
    <t>郑维娜</t>
  </si>
  <si>
    <t>蒋菊荣</t>
  </si>
  <si>
    <t>陈晖</t>
  </si>
  <si>
    <t>学院</t>
  </si>
  <si>
    <t>邓世斌</t>
  </si>
  <si>
    <t>辞职</t>
  </si>
  <si>
    <t>帅晋婧</t>
  </si>
  <si>
    <t>王海华</t>
  </si>
  <si>
    <t>周娟</t>
  </si>
  <si>
    <t>无</t>
  </si>
  <si>
    <t>离休干部遗孀
第一个选房</t>
  </si>
  <si>
    <t>退休侯敏</t>
  </si>
  <si>
    <t>易南蔷（退休）</t>
  </si>
  <si>
    <t>赵义茹（退休）</t>
  </si>
  <si>
    <t>成教部魏冬云</t>
  </si>
  <si>
    <t>退休杨萍</t>
  </si>
  <si>
    <t>附属医院李红玲</t>
  </si>
  <si>
    <t>附属医院郑会琼</t>
  </si>
  <si>
    <t>药房李利平</t>
  </si>
  <si>
    <t>护理系秦满春</t>
  </si>
  <si>
    <t>总务周芳俭</t>
  </si>
  <si>
    <t>财务处刘少英</t>
  </si>
  <si>
    <t>退休朱合婷</t>
  </si>
  <si>
    <t>计算机系周朝玲</t>
  </si>
  <si>
    <t>纪委谢海燕</t>
  </si>
  <si>
    <t>护理系秦丽平</t>
  </si>
  <si>
    <t>公共课部白一帆</t>
  </si>
  <si>
    <t>儿科刘平</t>
  </si>
  <si>
    <t>影技系申由甲田</t>
  </si>
  <si>
    <t>ICU 熊浪鏖</t>
  </si>
  <si>
    <t>财务科吕秋</t>
  </si>
  <si>
    <t>附属医院郭杰</t>
  </si>
  <si>
    <t>药学系陈勤</t>
  </si>
  <si>
    <t>附属医院吴玲兰</t>
  </si>
  <si>
    <t>手术室奉芳艳</t>
  </si>
  <si>
    <t>神经内科石金华</t>
  </si>
  <si>
    <t>影像系唐晓风</t>
  </si>
  <si>
    <t>附属医院宋佳静</t>
  </si>
  <si>
    <t>儿科黎洁</t>
  </si>
  <si>
    <t>护理系侯佳欣</t>
  </si>
  <si>
    <t>麻醉科朱斌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</si>
</sst>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2"/>
      <name val="Tahoma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0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35" sqref="A2:Q135"/>
    </sheetView>
  </sheetViews>
  <sheetFormatPr defaultColWidth="9.00390625" defaultRowHeight="21.75" customHeight="1"/>
  <cols>
    <col min="1" max="1" width="5.125" style="1" customWidth="1"/>
    <col min="2" max="2" width="9.00390625" style="1" customWidth="1"/>
    <col min="3" max="3" width="7.50390625" style="1" customWidth="1"/>
    <col min="4" max="4" width="4.625" style="1" customWidth="1"/>
    <col min="5" max="5" width="8.625" style="1" customWidth="1"/>
    <col min="6" max="6" width="5.125" style="1" customWidth="1"/>
    <col min="7" max="7" width="7.375" style="1" customWidth="1"/>
    <col min="8" max="8" width="6.125" style="1" customWidth="1"/>
    <col min="9" max="9" width="5.375" style="1" customWidth="1"/>
    <col min="10" max="10" width="8.00390625" style="1" customWidth="1"/>
    <col min="11" max="11" width="7.25390625" style="1" customWidth="1"/>
    <col min="12" max="12" width="3.25390625" style="1" customWidth="1"/>
    <col min="13" max="13" width="7.50390625" style="1" customWidth="1"/>
    <col min="14" max="14" width="3.00390625" style="1" customWidth="1"/>
    <col min="15" max="15" width="6.50390625" style="1" customWidth="1"/>
    <col min="16" max="16" width="16.625" style="1" customWidth="1"/>
    <col min="17" max="17" width="6.625" style="1" customWidth="1"/>
    <col min="18" max="18" width="19.125" style="1" customWidth="1"/>
    <col min="19" max="16384" width="9.00390625" style="1" customWidth="1"/>
  </cols>
  <sheetData>
    <row r="1" spans="1:17" ht="27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4.5" customHeight="1">
      <c r="A2" s="2" t="s">
        <v>0</v>
      </c>
      <c r="B2" s="2" t="s">
        <v>1</v>
      </c>
      <c r="C2" s="9" t="s">
        <v>13</v>
      </c>
      <c r="D2" s="9"/>
      <c r="E2" s="9" t="s">
        <v>14</v>
      </c>
      <c r="F2" s="9"/>
      <c r="G2" s="9" t="s">
        <v>3</v>
      </c>
      <c r="H2" s="9"/>
      <c r="I2" s="9"/>
      <c r="J2" s="9"/>
      <c r="K2" s="9" t="s">
        <v>4</v>
      </c>
      <c r="L2" s="9"/>
      <c r="M2" s="9" t="s">
        <v>5</v>
      </c>
      <c r="N2" s="9"/>
      <c r="O2" s="2" t="s">
        <v>12</v>
      </c>
      <c r="P2" s="2" t="s">
        <v>2</v>
      </c>
      <c r="Q2" s="5"/>
    </row>
    <row r="3" spans="1:17" ht="46.5" customHeight="1">
      <c r="A3" s="2" t="s">
        <v>0</v>
      </c>
      <c r="B3" s="2" t="s">
        <v>1</v>
      </c>
      <c r="C3" s="2" t="s">
        <v>8</v>
      </c>
      <c r="D3" s="2" t="s">
        <v>7</v>
      </c>
      <c r="E3" s="2" t="s">
        <v>9</v>
      </c>
      <c r="F3" s="2" t="s">
        <v>7</v>
      </c>
      <c r="G3" s="2" t="s">
        <v>6</v>
      </c>
      <c r="H3" s="4" t="s">
        <v>72</v>
      </c>
      <c r="I3" s="2" t="s">
        <v>31</v>
      </c>
      <c r="J3" s="2" t="s">
        <v>7</v>
      </c>
      <c r="K3" s="3" t="s">
        <v>10</v>
      </c>
      <c r="L3" s="2" t="s">
        <v>7</v>
      </c>
      <c r="M3" s="3" t="s">
        <v>11</v>
      </c>
      <c r="N3" s="2" t="s">
        <v>7</v>
      </c>
      <c r="O3" s="2" t="s">
        <v>12</v>
      </c>
      <c r="P3" s="2" t="s">
        <v>162</v>
      </c>
      <c r="Q3" s="6" t="s">
        <v>192</v>
      </c>
    </row>
    <row r="4" spans="1:18" s="14" customFormat="1" ht="21.75" customHeight="1">
      <c r="A4" s="8">
        <v>1</v>
      </c>
      <c r="B4" s="7" t="s">
        <v>356</v>
      </c>
      <c r="C4" s="7" t="s">
        <v>217</v>
      </c>
      <c r="D4" s="8">
        <v>30</v>
      </c>
      <c r="E4" s="7" t="s">
        <v>205</v>
      </c>
      <c r="F4" s="8">
        <v>16</v>
      </c>
      <c r="G4" s="8">
        <v>1975</v>
      </c>
      <c r="H4" s="8"/>
      <c r="I4" s="8"/>
      <c r="J4" s="11">
        <f>(2017-G4+H4)*0.5</f>
        <v>21</v>
      </c>
      <c r="K4" s="7" t="s">
        <v>16</v>
      </c>
      <c r="L4" s="8">
        <v>2</v>
      </c>
      <c r="M4" s="7" t="s">
        <v>16</v>
      </c>
      <c r="N4" s="8">
        <v>2</v>
      </c>
      <c r="O4" s="11">
        <f>D4+F4+J4+L4+N4</f>
        <v>71</v>
      </c>
      <c r="P4" s="12" t="s">
        <v>419</v>
      </c>
      <c r="Q4" s="13"/>
      <c r="R4" s="16" t="s">
        <v>209</v>
      </c>
    </row>
    <row r="5" spans="1:17" s="14" customFormat="1" ht="21.75" customHeight="1">
      <c r="A5" s="8">
        <v>2</v>
      </c>
      <c r="B5" s="7" t="s">
        <v>134</v>
      </c>
      <c r="C5" s="7" t="s">
        <v>28</v>
      </c>
      <c r="D5" s="8">
        <v>30</v>
      </c>
      <c r="E5" s="7" t="s">
        <v>52</v>
      </c>
      <c r="F5" s="8">
        <v>15</v>
      </c>
      <c r="G5" s="8">
        <v>1964</v>
      </c>
      <c r="H5" s="8">
        <v>0</v>
      </c>
      <c r="I5" s="8">
        <v>2004</v>
      </c>
      <c r="J5" s="11">
        <v>20.5</v>
      </c>
      <c r="K5" s="7" t="s">
        <v>16</v>
      </c>
      <c r="L5" s="8">
        <v>2</v>
      </c>
      <c r="M5" s="7" t="s">
        <v>16</v>
      </c>
      <c r="N5" s="8">
        <v>2</v>
      </c>
      <c r="O5" s="8">
        <f>D5+F5+J5+L5+N5</f>
        <v>69.5</v>
      </c>
      <c r="P5" s="12" t="s">
        <v>420</v>
      </c>
      <c r="Q5" s="13"/>
    </row>
    <row r="6" spans="1:17" s="14" customFormat="1" ht="21.75" customHeight="1">
      <c r="A6" s="8">
        <v>3</v>
      </c>
      <c r="B6" s="7" t="s">
        <v>138</v>
      </c>
      <c r="C6" s="7" t="s">
        <v>28</v>
      </c>
      <c r="D6" s="8">
        <v>30</v>
      </c>
      <c r="E6" s="7" t="s">
        <v>52</v>
      </c>
      <c r="F6" s="8">
        <v>15</v>
      </c>
      <c r="G6" s="8">
        <v>1965</v>
      </c>
      <c r="H6" s="8"/>
      <c r="I6" s="8"/>
      <c r="J6" s="11">
        <v>22</v>
      </c>
      <c r="K6" s="7" t="s">
        <v>21</v>
      </c>
      <c r="L6" s="8">
        <v>0</v>
      </c>
      <c r="M6" s="7" t="s">
        <v>16</v>
      </c>
      <c r="N6" s="8">
        <v>2</v>
      </c>
      <c r="O6" s="8">
        <f>D6+F6+J6+L6+N6</f>
        <v>69</v>
      </c>
      <c r="P6" s="15"/>
      <c r="Q6" s="13"/>
    </row>
    <row r="7" spans="1:17" s="14" customFormat="1" ht="21.75" customHeight="1">
      <c r="A7" s="8">
        <v>4</v>
      </c>
      <c r="B7" s="7" t="s">
        <v>133</v>
      </c>
      <c r="C7" s="7" t="s">
        <v>23</v>
      </c>
      <c r="D7" s="8">
        <v>28</v>
      </c>
      <c r="E7" s="7" t="s">
        <v>51</v>
      </c>
      <c r="F7" s="8">
        <v>16</v>
      </c>
      <c r="G7" s="8">
        <v>1970</v>
      </c>
      <c r="H7" s="8">
        <v>5</v>
      </c>
      <c r="I7" s="8">
        <v>2006</v>
      </c>
      <c r="J7" s="11">
        <v>20.5</v>
      </c>
      <c r="K7" s="7" t="s">
        <v>16</v>
      </c>
      <c r="L7" s="8">
        <v>2</v>
      </c>
      <c r="M7" s="7" t="s">
        <v>16</v>
      </c>
      <c r="N7" s="8">
        <v>2</v>
      </c>
      <c r="O7" s="8">
        <f>D7+F7+J7+L7+N7</f>
        <v>68.5</v>
      </c>
      <c r="P7" s="12" t="s">
        <v>421</v>
      </c>
      <c r="Q7" s="13"/>
    </row>
    <row r="8" spans="1:17" s="14" customFormat="1" ht="21.75" customHeight="1">
      <c r="A8" s="8">
        <v>5</v>
      </c>
      <c r="B8" s="7" t="s">
        <v>146</v>
      </c>
      <c r="C8" s="7" t="s">
        <v>28</v>
      </c>
      <c r="D8" s="8">
        <v>30</v>
      </c>
      <c r="E8" s="7" t="s">
        <v>51</v>
      </c>
      <c r="F8" s="8">
        <v>16</v>
      </c>
      <c r="G8" s="8">
        <v>1985</v>
      </c>
      <c r="H8" s="8">
        <v>5</v>
      </c>
      <c r="I8" s="8"/>
      <c r="J8" s="11">
        <f>(2017-G8+H8)*0.5</f>
        <v>18.5</v>
      </c>
      <c r="K8" s="7" t="s">
        <v>16</v>
      </c>
      <c r="L8" s="8">
        <v>2</v>
      </c>
      <c r="M8" s="7" t="s">
        <v>16</v>
      </c>
      <c r="N8" s="8">
        <v>2</v>
      </c>
      <c r="O8" s="8">
        <f>D8+F8+J8+L8+N8</f>
        <v>68.5</v>
      </c>
      <c r="P8" s="12" t="s">
        <v>422</v>
      </c>
      <c r="Q8" s="13"/>
    </row>
    <row r="9" spans="1:18" s="14" customFormat="1" ht="21.75" customHeight="1">
      <c r="A9" s="8">
        <v>6</v>
      </c>
      <c r="B9" s="7" t="s">
        <v>208</v>
      </c>
      <c r="C9" s="7" t="s">
        <v>28</v>
      </c>
      <c r="D9" s="8">
        <v>30</v>
      </c>
      <c r="E9" s="7" t="s">
        <v>49</v>
      </c>
      <c r="F9" s="8">
        <v>17</v>
      </c>
      <c r="G9" s="8">
        <v>1985</v>
      </c>
      <c r="H9" s="8">
        <v>3</v>
      </c>
      <c r="I9" s="8"/>
      <c r="J9" s="11">
        <f>(2017-G9+H9)*0.5</f>
        <v>17.5</v>
      </c>
      <c r="K9" s="7" t="s">
        <v>194</v>
      </c>
      <c r="L9" s="8">
        <v>2</v>
      </c>
      <c r="M9" s="7" t="s">
        <v>194</v>
      </c>
      <c r="N9" s="8">
        <v>2</v>
      </c>
      <c r="O9" s="8">
        <f>D9+F9+J9+L9+N9</f>
        <v>68.5</v>
      </c>
      <c r="P9" s="12" t="s">
        <v>423</v>
      </c>
      <c r="Q9" s="13"/>
      <c r="R9" s="16" t="s">
        <v>209</v>
      </c>
    </row>
    <row r="10" spans="1:17" s="14" customFormat="1" ht="21.75" customHeight="1">
      <c r="A10" s="8">
        <v>7</v>
      </c>
      <c r="B10" s="7" t="s">
        <v>34</v>
      </c>
      <c r="C10" s="7" t="s">
        <v>28</v>
      </c>
      <c r="D10" s="8">
        <v>30</v>
      </c>
      <c r="E10" s="7" t="s">
        <v>53</v>
      </c>
      <c r="F10" s="8">
        <v>18</v>
      </c>
      <c r="G10" s="8">
        <v>1991</v>
      </c>
      <c r="H10" s="8">
        <v>5</v>
      </c>
      <c r="I10" s="8"/>
      <c r="J10" s="11">
        <f>(2017-G10+H10)*0.5</f>
        <v>15.5</v>
      </c>
      <c r="K10" s="7" t="s">
        <v>16</v>
      </c>
      <c r="L10" s="8">
        <v>2</v>
      </c>
      <c r="M10" s="7" t="s">
        <v>16</v>
      </c>
      <c r="N10" s="8">
        <v>2</v>
      </c>
      <c r="O10" s="8">
        <f>D10+F10+J10+L10+N10</f>
        <v>67.5</v>
      </c>
      <c r="P10" s="12" t="s">
        <v>424</v>
      </c>
      <c r="Q10" s="13"/>
    </row>
    <row r="11" spans="1:17" s="14" customFormat="1" ht="21.75" customHeight="1">
      <c r="A11" s="8">
        <v>8</v>
      </c>
      <c r="B11" s="7" t="s">
        <v>110</v>
      </c>
      <c r="C11" s="7" t="s">
        <v>28</v>
      </c>
      <c r="D11" s="8">
        <v>30</v>
      </c>
      <c r="E11" s="7" t="s">
        <v>49</v>
      </c>
      <c r="F11" s="8">
        <v>17</v>
      </c>
      <c r="G11" s="8">
        <v>1983</v>
      </c>
      <c r="H11" s="8">
        <v>3</v>
      </c>
      <c r="I11" s="8"/>
      <c r="J11" s="11">
        <f>(2017-G11+H11)*0.5</f>
        <v>18.5</v>
      </c>
      <c r="K11" s="7" t="s">
        <v>21</v>
      </c>
      <c r="L11" s="8">
        <v>0</v>
      </c>
      <c r="M11" s="7" t="s">
        <v>16</v>
      </c>
      <c r="N11" s="8">
        <v>2</v>
      </c>
      <c r="O11" s="8">
        <f>D11+F11+J11+L11+N11</f>
        <v>67.5</v>
      </c>
      <c r="P11" s="15"/>
      <c r="Q11" s="13"/>
    </row>
    <row r="12" spans="1:17" s="14" customFormat="1" ht="21.75" customHeight="1">
      <c r="A12" s="8">
        <v>9</v>
      </c>
      <c r="B12" s="7" t="s">
        <v>121</v>
      </c>
      <c r="C12" s="7" t="s">
        <v>28</v>
      </c>
      <c r="D12" s="8">
        <v>30</v>
      </c>
      <c r="E12" s="7" t="s">
        <v>51</v>
      </c>
      <c r="F12" s="8">
        <v>16</v>
      </c>
      <c r="G12" s="8">
        <v>1963</v>
      </c>
      <c r="H12" s="8">
        <v>5</v>
      </c>
      <c r="I12" s="8">
        <v>2005</v>
      </c>
      <c r="J12" s="11">
        <v>21.5</v>
      </c>
      <c r="K12" s="7" t="s">
        <v>21</v>
      </c>
      <c r="L12" s="8">
        <v>0</v>
      </c>
      <c r="M12" s="7" t="s">
        <v>21</v>
      </c>
      <c r="N12" s="8">
        <v>0</v>
      </c>
      <c r="O12" s="8">
        <f>D12+F12+J12+L12+N12</f>
        <v>67.5</v>
      </c>
      <c r="P12" s="12"/>
      <c r="Q12" s="13"/>
    </row>
    <row r="13" spans="1:17" s="14" customFormat="1" ht="21.75" customHeight="1">
      <c r="A13" s="8">
        <v>10</v>
      </c>
      <c r="B13" s="7" t="s">
        <v>61</v>
      </c>
      <c r="C13" s="7" t="s">
        <v>28</v>
      </c>
      <c r="D13" s="8">
        <v>30</v>
      </c>
      <c r="E13" s="7" t="s">
        <v>52</v>
      </c>
      <c r="F13" s="8">
        <v>15</v>
      </c>
      <c r="G13" s="8">
        <v>1977</v>
      </c>
      <c r="H13" s="8">
        <v>0</v>
      </c>
      <c r="I13" s="8"/>
      <c r="J13" s="11">
        <f>(2017-G13+H13)*0.5</f>
        <v>20</v>
      </c>
      <c r="K13" s="7" t="s">
        <v>21</v>
      </c>
      <c r="L13" s="8">
        <v>0</v>
      </c>
      <c r="M13" s="7" t="s">
        <v>16</v>
      </c>
      <c r="N13" s="8">
        <v>2</v>
      </c>
      <c r="O13" s="8">
        <f>D13+F13+J13+L13+N13</f>
        <v>67</v>
      </c>
      <c r="P13" s="15"/>
      <c r="Q13" s="13"/>
    </row>
    <row r="14" spans="1:17" s="14" customFormat="1" ht="21.75" customHeight="1">
      <c r="A14" s="8">
        <v>11</v>
      </c>
      <c r="B14" s="7" t="s">
        <v>74</v>
      </c>
      <c r="C14" s="7" t="s">
        <v>28</v>
      </c>
      <c r="D14" s="8">
        <v>30</v>
      </c>
      <c r="E14" s="7" t="s">
        <v>49</v>
      </c>
      <c r="F14" s="8">
        <v>17</v>
      </c>
      <c r="G14" s="8">
        <v>1985</v>
      </c>
      <c r="H14" s="8">
        <v>3</v>
      </c>
      <c r="I14" s="8"/>
      <c r="J14" s="11">
        <f>(2017-G14+H14)*0.5</f>
        <v>17.5</v>
      </c>
      <c r="K14" s="7" t="s">
        <v>21</v>
      </c>
      <c r="L14" s="8">
        <v>0</v>
      </c>
      <c r="M14" s="7" t="s">
        <v>16</v>
      </c>
      <c r="N14" s="8">
        <v>2</v>
      </c>
      <c r="O14" s="8">
        <f>D14+F14+J14+L14+N14</f>
        <v>66.5</v>
      </c>
      <c r="P14" s="15"/>
      <c r="Q14" s="13"/>
    </row>
    <row r="15" spans="1:17" s="14" customFormat="1" ht="21.75" customHeight="1">
      <c r="A15" s="8">
        <v>12</v>
      </c>
      <c r="B15" s="7" t="s">
        <v>137</v>
      </c>
      <c r="C15" s="7" t="s">
        <v>28</v>
      </c>
      <c r="D15" s="8">
        <v>30</v>
      </c>
      <c r="E15" s="7" t="s">
        <v>52</v>
      </c>
      <c r="F15" s="8">
        <v>15</v>
      </c>
      <c r="G15" s="8">
        <v>1973</v>
      </c>
      <c r="H15" s="8"/>
      <c r="I15" s="8"/>
      <c r="J15" s="11">
        <v>19.5</v>
      </c>
      <c r="K15" s="7" t="s">
        <v>21</v>
      </c>
      <c r="L15" s="8">
        <v>0</v>
      </c>
      <c r="M15" s="7" t="s">
        <v>16</v>
      </c>
      <c r="N15" s="8">
        <v>2</v>
      </c>
      <c r="O15" s="8">
        <f>D15+F15+J15+L15+N15</f>
        <v>66.5</v>
      </c>
      <c r="P15" s="15"/>
      <c r="Q15" s="13"/>
    </row>
    <row r="16" spans="1:17" s="14" customFormat="1" ht="21.75" customHeight="1">
      <c r="A16" s="8">
        <v>13</v>
      </c>
      <c r="B16" s="7" t="s">
        <v>202</v>
      </c>
      <c r="C16" s="7" t="s">
        <v>28</v>
      </c>
      <c r="D16" s="8">
        <v>30</v>
      </c>
      <c r="E16" s="7" t="s">
        <v>51</v>
      </c>
      <c r="F16" s="8">
        <v>16</v>
      </c>
      <c r="G16" s="8">
        <v>1989</v>
      </c>
      <c r="H16" s="8">
        <v>5</v>
      </c>
      <c r="I16" s="8"/>
      <c r="J16" s="11">
        <v>16.5</v>
      </c>
      <c r="K16" s="7" t="s">
        <v>194</v>
      </c>
      <c r="L16" s="8">
        <v>2</v>
      </c>
      <c r="M16" s="7" t="s">
        <v>194</v>
      </c>
      <c r="N16" s="8">
        <v>2</v>
      </c>
      <c r="O16" s="8">
        <f>D16+F16+J16+L16+N16</f>
        <v>66.5</v>
      </c>
      <c r="P16" s="12" t="s">
        <v>425</v>
      </c>
      <c r="Q16" s="13"/>
    </row>
    <row r="17" spans="1:17" s="14" customFormat="1" ht="21.75" customHeight="1">
      <c r="A17" s="8">
        <v>14</v>
      </c>
      <c r="B17" s="7" t="s">
        <v>163</v>
      </c>
      <c r="C17" s="7" t="s">
        <v>23</v>
      </c>
      <c r="D17" s="8">
        <v>28</v>
      </c>
      <c r="E17" s="7" t="s">
        <v>51</v>
      </c>
      <c r="F17" s="8">
        <v>16</v>
      </c>
      <c r="G17" s="8">
        <v>1980</v>
      </c>
      <c r="H17" s="8">
        <v>3</v>
      </c>
      <c r="I17" s="8"/>
      <c r="J17" s="11">
        <f>(2017-G17+H17)*0.5</f>
        <v>20</v>
      </c>
      <c r="K17" s="7" t="s">
        <v>21</v>
      </c>
      <c r="L17" s="8">
        <v>0</v>
      </c>
      <c r="M17" s="7" t="s">
        <v>16</v>
      </c>
      <c r="N17" s="8">
        <v>2</v>
      </c>
      <c r="O17" s="8">
        <f>D17+F17+J17+L17+N17</f>
        <v>66</v>
      </c>
      <c r="P17" s="15"/>
      <c r="Q17" s="13"/>
    </row>
    <row r="18" spans="1:17" s="14" customFormat="1" ht="21.75" customHeight="1">
      <c r="A18" s="8">
        <v>15</v>
      </c>
      <c r="B18" s="7" t="s">
        <v>188</v>
      </c>
      <c r="C18" s="7" t="s">
        <v>23</v>
      </c>
      <c r="D18" s="8">
        <v>28</v>
      </c>
      <c r="E18" s="7" t="s">
        <v>49</v>
      </c>
      <c r="F18" s="8">
        <v>17</v>
      </c>
      <c r="G18" s="8">
        <v>1975</v>
      </c>
      <c r="H18" s="8"/>
      <c r="I18" s="8"/>
      <c r="J18" s="11">
        <v>19</v>
      </c>
      <c r="K18" s="7" t="s">
        <v>21</v>
      </c>
      <c r="L18" s="8">
        <v>0</v>
      </c>
      <c r="M18" s="7" t="s">
        <v>16</v>
      </c>
      <c r="N18" s="8">
        <v>2</v>
      </c>
      <c r="O18" s="8">
        <f>D18+F18+J18+L18+N18</f>
        <v>66</v>
      </c>
      <c r="P18" s="15"/>
      <c r="Q18" s="13"/>
    </row>
    <row r="19" spans="1:17" s="14" customFormat="1" ht="21.75" customHeight="1">
      <c r="A19" s="8">
        <v>16</v>
      </c>
      <c r="B19" s="7" t="s">
        <v>187</v>
      </c>
      <c r="C19" s="7" t="s">
        <v>28</v>
      </c>
      <c r="D19" s="8">
        <v>30</v>
      </c>
      <c r="E19" s="7" t="s">
        <v>52</v>
      </c>
      <c r="F19" s="8">
        <v>15</v>
      </c>
      <c r="G19" s="8">
        <v>1983</v>
      </c>
      <c r="H19" s="8">
        <v>3</v>
      </c>
      <c r="I19" s="8"/>
      <c r="J19" s="11">
        <f>(2017-G19+H19)*0.5</f>
        <v>18.5</v>
      </c>
      <c r="K19" s="7" t="s">
        <v>21</v>
      </c>
      <c r="L19" s="8">
        <v>0</v>
      </c>
      <c r="M19" s="7" t="s">
        <v>16</v>
      </c>
      <c r="N19" s="8">
        <v>2</v>
      </c>
      <c r="O19" s="8">
        <f>D19+F19+J19+L19+N19</f>
        <v>65.5</v>
      </c>
      <c r="P19" s="15"/>
      <c r="Q19" s="13"/>
    </row>
    <row r="20" spans="1:18" s="14" customFormat="1" ht="21.75" customHeight="1">
      <c r="A20" s="8">
        <v>17</v>
      </c>
      <c r="B20" s="7" t="s">
        <v>357</v>
      </c>
      <c r="C20" s="7" t="s">
        <v>217</v>
      </c>
      <c r="D20" s="8">
        <v>30</v>
      </c>
      <c r="E20" s="7" t="s">
        <v>221</v>
      </c>
      <c r="F20" s="8">
        <v>15</v>
      </c>
      <c r="G20" s="8">
        <v>1984</v>
      </c>
      <c r="H20" s="8"/>
      <c r="I20" s="8"/>
      <c r="J20" s="11">
        <f>(2017-G20+H20)*0.5</f>
        <v>16.5</v>
      </c>
      <c r="K20" s="7" t="s">
        <v>16</v>
      </c>
      <c r="L20" s="8">
        <v>2</v>
      </c>
      <c r="M20" s="7" t="s">
        <v>16</v>
      </c>
      <c r="N20" s="8">
        <v>2</v>
      </c>
      <c r="O20" s="11">
        <f>D20+F20+J20+L20+N20</f>
        <v>65.5</v>
      </c>
      <c r="P20" s="12" t="s">
        <v>426</v>
      </c>
      <c r="Q20" s="13"/>
      <c r="R20" s="16" t="s">
        <v>209</v>
      </c>
    </row>
    <row r="21" spans="1:17" s="14" customFormat="1" ht="21.75" customHeight="1">
      <c r="A21" s="8">
        <v>18</v>
      </c>
      <c r="B21" s="7" t="s">
        <v>57</v>
      </c>
      <c r="C21" s="7" t="s">
        <v>28</v>
      </c>
      <c r="D21" s="8">
        <v>30</v>
      </c>
      <c r="E21" s="7" t="s">
        <v>51</v>
      </c>
      <c r="F21" s="8">
        <v>16</v>
      </c>
      <c r="G21" s="8">
        <v>1992</v>
      </c>
      <c r="H21" s="8">
        <v>5</v>
      </c>
      <c r="I21" s="8"/>
      <c r="J21" s="8">
        <f>(2017-G21+H21)*0.5</f>
        <v>15</v>
      </c>
      <c r="K21" s="7" t="s">
        <v>16</v>
      </c>
      <c r="L21" s="8">
        <v>2</v>
      </c>
      <c r="M21" s="7" t="s">
        <v>16</v>
      </c>
      <c r="N21" s="8">
        <v>2</v>
      </c>
      <c r="O21" s="8">
        <f>D21+F21+J21+L21+N21</f>
        <v>65</v>
      </c>
      <c r="P21" s="12" t="s">
        <v>427</v>
      </c>
      <c r="Q21" s="13"/>
    </row>
    <row r="22" spans="1:17" s="14" customFormat="1" ht="21.75" customHeight="1">
      <c r="A22" s="8">
        <v>19</v>
      </c>
      <c r="B22" s="7" t="s">
        <v>114</v>
      </c>
      <c r="C22" s="7" t="s">
        <v>23</v>
      </c>
      <c r="D22" s="8">
        <v>28</v>
      </c>
      <c r="E22" s="7" t="s">
        <v>52</v>
      </c>
      <c r="F22" s="8">
        <v>15</v>
      </c>
      <c r="G22" s="8">
        <v>1975</v>
      </c>
      <c r="H22" s="8">
        <v>0</v>
      </c>
      <c r="I22" s="8"/>
      <c r="J22" s="11">
        <v>19.5</v>
      </c>
      <c r="K22" s="7" t="s">
        <v>21</v>
      </c>
      <c r="L22" s="8">
        <v>0</v>
      </c>
      <c r="M22" s="7" t="s">
        <v>16</v>
      </c>
      <c r="N22" s="8">
        <v>2</v>
      </c>
      <c r="O22" s="8">
        <f>D22+F22+J22+L22+N22</f>
        <v>64.5</v>
      </c>
      <c r="P22" s="15"/>
      <c r="Q22" s="13"/>
    </row>
    <row r="23" spans="1:17" s="14" customFormat="1" ht="21.75" customHeight="1">
      <c r="A23" s="8">
        <v>20</v>
      </c>
      <c r="B23" s="7" t="s">
        <v>54</v>
      </c>
      <c r="C23" s="7" t="s">
        <v>23</v>
      </c>
      <c r="D23" s="8">
        <v>28</v>
      </c>
      <c r="E23" s="7" t="s">
        <v>52</v>
      </c>
      <c r="F23" s="8">
        <v>15</v>
      </c>
      <c r="G23" s="8">
        <v>1983</v>
      </c>
      <c r="H23" s="8">
        <v>0</v>
      </c>
      <c r="I23" s="8"/>
      <c r="J23" s="11">
        <f>(2017-G23+H23)*0.5</f>
        <v>17</v>
      </c>
      <c r="K23" s="7" t="s">
        <v>16</v>
      </c>
      <c r="L23" s="8">
        <v>2</v>
      </c>
      <c r="M23" s="7" t="s">
        <v>16</v>
      </c>
      <c r="N23" s="8">
        <v>2</v>
      </c>
      <c r="O23" s="8">
        <f>D23+F23+J23+L23+N23</f>
        <v>64</v>
      </c>
      <c r="P23" s="12" t="s">
        <v>428</v>
      </c>
      <c r="Q23" s="13"/>
    </row>
    <row r="24" spans="1:17" s="14" customFormat="1" ht="21.75" customHeight="1">
      <c r="A24" s="8">
        <v>21</v>
      </c>
      <c r="B24" s="7" t="s">
        <v>58</v>
      </c>
      <c r="C24" s="7" t="s">
        <v>23</v>
      </c>
      <c r="D24" s="8">
        <v>28</v>
      </c>
      <c r="E24" s="7" t="s">
        <v>49</v>
      </c>
      <c r="F24" s="8">
        <v>17</v>
      </c>
      <c r="G24" s="8">
        <v>1984</v>
      </c>
      <c r="H24" s="8">
        <v>0</v>
      </c>
      <c r="I24" s="8"/>
      <c r="J24" s="11">
        <f>(2017-G24+H24)*0.5</f>
        <v>16.5</v>
      </c>
      <c r="K24" s="7" t="s">
        <v>21</v>
      </c>
      <c r="L24" s="8">
        <v>0</v>
      </c>
      <c r="M24" s="7" t="s">
        <v>16</v>
      </c>
      <c r="N24" s="8">
        <v>2</v>
      </c>
      <c r="O24" s="8">
        <f>D24+F24+J24+L24+N24</f>
        <v>63.5</v>
      </c>
      <c r="P24" s="15"/>
      <c r="Q24" s="13"/>
    </row>
    <row r="25" spans="1:17" s="14" customFormat="1" ht="21.75" customHeight="1">
      <c r="A25" s="8">
        <v>22</v>
      </c>
      <c r="B25" s="7" t="s">
        <v>136</v>
      </c>
      <c r="C25" s="7" t="s">
        <v>28</v>
      </c>
      <c r="D25" s="8">
        <v>30</v>
      </c>
      <c r="E25" s="7" t="s">
        <v>51</v>
      </c>
      <c r="F25" s="8">
        <v>16</v>
      </c>
      <c r="G25" s="8">
        <v>1994</v>
      </c>
      <c r="H25" s="8">
        <v>4</v>
      </c>
      <c r="I25" s="8"/>
      <c r="J25" s="11">
        <f>(2017-G25+H25)*0.5</f>
        <v>13.5</v>
      </c>
      <c r="K25" s="7" t="s">
        <v>16</v>
      </c>
      <c r="L25" s="8">
        <v>2</v>
      </c>
      <c r="M25" s="7" t="s">
        <v>16</v>
      </c>
      <c r="N25" s="8">
        <v>2</v>
      </c>
      <c r="O25" s="8">
        <f>D25+F25+J25+L25+N25</f>
        <v>63.5</v>
      </c>
      <c r="P25" s="12" t="s">
        <v>429</v>
      </c>
      <c r="Q25" s="13"/>
    </row>
    <row r="26" spans="1:17" s="14" customFormat="1" ht="21.75" customHeight="1">
      <c r="A26" s="8">
        <v>23</v>
      </c>
      <c r="B26" s="7" t="s">
        <v>65</v>
      </c>
      <c r="C26" s="7" t="s">
        <v>19</v>
      </c>
      <c r="D26" s="8">
        <v>25</v>
      </c>
      <c r="E26" s="7" t="s">
        <v>66</v>
      </c>
      <c r="F26" s="8">
        <v>13</v>
      </c>
      <c r="G26" s="8">
        <v>1970</v>
      </c>
      <c r="H26" s="8">
        <v>2</v>
      </c>
      <c r="I26" s="8">
        <v>2009</v>
      </c>
      <c r="J26" s="11">
        <f>(2010-G26+H26)*0.5</f>
        <v>21</v>
      </c>
      <c r="K26" s="7" t="s">
        <v>16</v>
      </c>
      <c r="L26" s="8">
        <v>2</v>
      </c>
      <c r="M26" s="7" t="s">
        <v>16</v>
      </c>
      <c r="N26" s="8">
        <v>2</v>
      </c>
      <c r="O26" s="8">
        <f>D26+F26+J26+L26+N26</f>
        <v>63</v>
      </c>
      <c r="P26" s="12" t="s">
        <v>430</v>
      </c>
      <c r="Q26" s="13"/>
    </row>
    <row r="27" spans="1:17" s="14" customFormat="1" ht="21.75" customHeight="1">
      <c r="A27" s="8">
        <v>24</v>
      </c>
      <c r="B27" s="7" t="s">
        <v>98</v>
      </c>
      <c r="C27" s="7" t="s">
        <v>23</v>
      </c>
      <c r="D27" s="8">
        <v>28</v>
      </c>
      <c r="E27" s="7" t="s">
        <v>52</v>
      </c>
      <c r="F27" s="8">
        <v>15</v>
      </c>
      <c r="G27" s="8">
        <v>1981</v>
      </c>
      <c r="H27" s="8">
        <v>0</v>
      </c>
      <c r="I27" s="8"/>
      <c r="J27" s="11">
        <f>(2017-G27+H27)*0.5</f>
        <v>18</v>
      </c>
      <c r="K27" s="7" t="s">
        <v>21</v>
      </c>
      <c r="L27" s="8">
        <v>0</v>
      </c>
      <c r="M27" s="7" t="s">
        <v>16</v>
      </c>
      <c r="N27" s="8">
        <v>2</v>
      </c>
      <c r="O27" s="8">
        <f>D27+F27+J27+L27+N27</f>
        <v>63</v>
      </c>
      <c r="P27" s="15"/>
      <c r="Q27" s="13"/>
    </row>
    <row r="28" spans="1:17" s="14" customFormat="1" ht="21.75" customHeight="1">
      <c r="A28" s="8">
        <v>25</v>
      </c>
      <c r="B28" s="7" t="s">
        <v>40</v>
      </c>
      <c r="C28" s="7" t="s">
        <v>23</v>
      </c>
      <c r="D28" s="8">
        <v>28</v>
      </c>
      <c r="E28" s="7" t="s">
        <v>51</v>
      </c>
      <c r="F28" s="8">
        <v>16</v>
      </c>
      <c r="G28" s="8">
        <v>1988</v>
      </c>
      <c r="H28" s="8">
        <v>4</v>
      </c>
      <c r="I28" s="8"/>
      <c r="J28" s="11">
        <f>(2017-G28+H28)*0.5</f>
        <v>16.5</v>
      </c>
      <c r="K28" s="7" t="s">
        <v>21</v>
      </c>
      <c r="L28" s="8">
        <v>0</v>
      </c>
      <c r="M28" s="7" t="s">
        <v>16</v>
      </c>
      <c r="N28" s="8">
        <v>2</v>
      </c>
      <c r="O28" s="8">
        <f>D28+F28+J28+L28+N28</f>
        <v>62.5</v>
      </c>
      <c r="P28" s="15"/>
      <c r="Q28" s="13"/>
    </row>
    <row r="29" spans="1:17" s="14" customFormat="1" ht="21.75" customHeight="1">
      <c r="A29" s="8">
        <v>26</v>
      </c>
      <c r="B29" s="7" t="s">
        <v>185</v>
      </c>
      <c r="C29" s="7" t="s">
        <v>19</v>
      </c>
      <c r="D29" s="8">
        <v>25</v>
      </c>
      <c r="E29" s="7" t="s">
        <v>52</v>
      </c>
      <c r="F29" s="8">
        <v>15</v>
      </c>
      <c r="G29" s="8">
        <v>1976</v>
      </c>
      <c r="H29" s="8"/>
      <c r="I29" s="8"/>
      <c r="J29" s="11">
        <f>(2017-G29+H29)*0.5</f>
        <v>20.5</v>
      </c>
      <c r="K29" s="7" t="s">
        <v>21</v>
      </c>
      <c r="L29" s="8">
        <v>0</v>
      </c>
      <c r="M29" s="7" t="s">
        <v>16</v>
      </c>
      <c r="N29" s="8">
        <v>2</v>
      </c>
      <c r="O29" s="8">
        <f>D29+F29+J29+L29+N29</f>
        <v>62.5</v>
      </c>
      <c r="P29" s="15"/>
      <c r="Q29" s="13"/>
    </row>
    <row r="30" spans="1:17" s="14" customFormat="1" ht="21.75" customHeight="1">
      <c r="A30" s="8">
        <v>27</v>
      </c>
      <c r="B30" s="7" t="s">
        <v>190</v>
      </c>
      <c r="C30" s="7" t="s">
        <v>23</v>
      </c>
      <c r="D30" s="8">
        <v>28</v>
      </c>
      <c r="E30" s="7" t="s">
        <v>52</v>
      </c>
      <c r="F30" s="8">
        <v>15</v>
      </c>
      <c r="G30" s="8">
        <v>1982</v>
      </c>
      <c r="H30" s="8"/>
      <c r="I30" s="8"/>
      <c r="J30" s="11">
        <v>17.5</v>
      </c>
      <c r="K30" s="7" t="s">
        <v>195</v>
      </c>
      <c r="L30" s="8">
        <v>0</v>
      </c>
      <c r="M30" s="7" t="s">
        <v>194</v>
      </c>
      <c r="N30" s="8">
        <v>2</v>
      </c>
      <c r="O30" s="8">
        <f>D30+F30+J30+L30+N30</f>
        <v>62.5</v>
      </c>
      <c r="P30" s="15"/>
      <c r="Q30" s="13"/>
    </row>
    <row r="31" spans="1:17" s="14" customFormat="1" ht="21.75" customHeight="1">
      <c r="A31" s="8">
        <v>28</v>
      </c>
      <c r="B31" s="7" t="s">
        <v>183</v>
      </c>
      <c r="C31" s="7" t="s">
        <v>23</v>
      </c>
      <c r="D31" s="8">
        <v>28</v>
      </c>
      <c r="E31" s="7" t="s">
        <v>52</v>
      </c>
      <c r="F31" s="8">
        <v>15</v>
      </c>
      <c r="G31" s="8">
        <v>1972</v>
      </c>
      <c r="H31" s="8"/>
      <c r="I31" s="8">
        <v>2010</v>
      </c>
      <c r="J31" s="11">
        <v>19.5</v>
      </c>
      <c r="K31" s="7" t="s">
        <v>195</v>
      </c>
      <c r="L31" s="8">
        <v>0</v>
      </c>
      <c r="M31" s="7" t="s">
        <v>195</v>
      </c>
      <c r="N31" s="8">
        <v>0</v>
      </c>
      <c r="O31" s="8">
        <f>D31+F31+J31+L31+N31</f>
        <v>62.5</v>
      </c>
      <c r="P31" s="15"/>
      <c r="Q31" s="17" t="s">
        <v>201</v>
      </c>
    </row>
    <row r="32" spans="1:17" s="14" customFormat="1" ht="21.75" customHeight="1">
      <c r="A32" s="8">
        <v>29</v>
      </c>
      <c r="B32" s="7" t="s">
        <v>84</v>
      </c>
      <c r="C32" s="7" t="s">
        <v>23</v>
      </c>
      <c r="D32" s="8">
        <v>28</v>
      </c>
      <c r="E32" s="7" t="s">
        <v>49</v>
      </c>
      <c r="F32" s="8">
        <v>17</v>
      </c>
      <c r="G32" s="8">
        <v>1994</v>
      </c>
      <c r="H32" s="8">
        <v>3</v>
      </c>
      <c r="I32" s="8"/>
      <c r="J32" s="11">
        <f>(2017-G32+H32)*0.5</f>
        <v>13</v>
      </c>
      <c r="K32" s="7" t="s">
        <v>16</v>
      </c>
      <c r="L32" s="8">
        <v>2</v>
      </c>
      <c r="M32" s="7" t="s">
        <v>16</v>
      </c>
      <c r="N32" s="8">
        <v>2</v>
      </c>
      <c r="O32" s="8">
        <f>D32+F32+J32+L32+N32</f>
        <v>62</v>
      </c>
      <c r="P32" s="12" t="s">
        <v>431</v>
      </c>
      <c r="Q32" s="13"/>
    </row>
    <row r="33" spans="1:17" s="14" customFormat="1" ht="21.75" customHeight="1">
      <c r="A33" s="8">
        <v>30</v>
      </c>
      <c r="B33" s="7" t="s">
        <v>154</v>
      </c>
      <c r="C33" s="7" t="s">
        <v>23</v>
      </c>
      <c r="D33" s="8">
        <v>28</v>
      </c>
      <c r="E33" s="7" t="s">
        <v>52</v>
      </c>
      <c r="F33" s="8">
        <v>15</v>
      </c>
      <c r="G33" s="8">
        <v>1973</v>
      </c>
      <c r="H33" s="8"/>
      <c r="I33" s="8">
        <v>2007</v>
      </c>
      <c r="J33" s="11">
        <v>17</v>
      </c>
      <c r="K33" s="7" t="s">
        <v>21</v>
      </c>
      <c r="L33" s="8">
        <v>0</v>
      </c>
      <c r="M33" s="7" t="s">
        <v>16</v>
      </c>
      <c r="N33" s="8">
        <v>2</v>
      </c>
      <c r="O33" s="8">
        <f>D33+F33+J33+L33+N33</f>
        <v>62</v>
      </c>
      <c r="P33" s="15"/>
      <c r="Q33" s="13"/>
    </row>
    <row r="34" spans="1:17" s="14" customFormat="1" ht="21.75" customHeight="1">
      <c r="A34" s="8">
        <v>31</v>
      </c>
      <c r="B34" s="7" t="s">
        <v>189</v>
      </c>
      <c r="C34" s="7" t="s">
        <v>28</v>
      </c>
      <c r="D34" s="8">
        <v>30</v>
      </c>
      <c r="E34" s="7" t="s">
        <v>358</v>
      </c>
      <c r="F34" s="8">
        <v>19</v>
      </c>
      <c r="G34" s="8">
        <v>1994</v>
      </c>
      <c r="H34" s="8">
        <v>3</v>
      </c>
      <c r="I34" s="8"/>
      <c r="J34" s="11">
        <f>(2017-G34+H34)*0.5</f>
        <v>13</v>
      </c>
      <c r="K34" s="7" t="s">
        <v>195</v>
      </c>
      <c r="L34" s="8">
        <v>0</v>
      </c>
      <c r="M34" s="7" t="s">
        <v>195</v>
      </c>
      <c r="N34" s="8">
        <v>0</v>
      </c>
      <c r="O34" s="8">
        <f>D34+F34+J34+L34+N34</f>
        <v>62</v>
      </c>
      <c r="P34" s="15"/>
      <c r="Q34" s="13"/>
    </row>
    <row r="35" spans="1:17" s="14" customFormat="1" ht="21.75" customHeight="1">
      <c r="A35" s="8">
        <v>32</v>
      </c>
      <c r="B35" s="7" t="s">
        <v>180</v>
      </c>
      <c r="C35" s="7" t="s">
        <v>215</v>
      </c>
      <c r="D35" s="8">
        <v>28</v>
      </c>
      <c r="E35" s="7" t="s">
        <v>52</v>
      </c>
      <c r="F35" s="8">
        <v>15</v>
      </c>
      <c r="G35" s="8">
        <v>1960</v>
      </c>
      <c r="H35" s="8"/>
      <c r="I35" s="8">
        <v>1997</v>
      </c>
      <c r="J35" s="11">
        <v>19</v>
      </c>
      <c r="K35" s="7" t="s">
        <v>195</v>
      </c>
      <c r="L35" s="8">
        <v>0</v>
      </c>
      <c r="M35" s="7" t="s">
        <v>195</v>
      </c>
      <c r="N35" s="8">
        <v>0</v>
      </c>
      <c r="O35" s="8">
        <f>D35+F35+J35+L35+N35</f>
        <v>62</v>
      </c>
      <c r="P35" s="15"/>
      <c r="Q35" s="17" t="s">
        <v>201</v>
      </c>
    </row>
    <row r="36" spans="1:17" s="14" customFormat="1" ht="21.75" customHeight="1">
      <c r="A36" s="8">
        <v>33</v>
      </c>
      <c r="B36" s="7" t="s">
        <v>15</v>
      </c>
      <c r="C36" s="7" t="s">
        <v>23</v>
      </c>
      <c r="D36" s="8">
        <v>28</v>
      </c>
      <c r="E36" s="7" t="s">
        <v>52</v>
      </c>
      <c r="F36" s="8">
        <v>15</v>
      </c>
      <c r="G36" s="8">
        <v>1991</v>
      </c>
      <c r="H36" s="8">
        <v>3</v>
      </c>
      <c r="I36" s="8"/>
      <c r="J36" s="11">
        <f>(2017-G36+H36)*0.5</f>
        <v>14.5</v>
      </c>
      <c r="K36" s="7" t="s">
        <v>16</v>
      </c>
      <c r="L36" s="8">
        <v>2</v>
      </c>
      <c r="M36" s="7" t="s">
        <v>16</v>
      </c>
      <c r="N36" s="8">
        <v>2</v>
      </c>
      <c r="O36" s="11">
        <f>D36+F36+J36+L36+N36</f>
        <v>61.5</v>
      </c>
      <c r="P36" s="12" t="s">
        <v>432</v>
      </c>
      <c r="Q36" s="13"/>
    </row>
    <row r="37" spans="1:17" s="14" customFormat="1" ht="21.75" customHeight="1">
      <c r="A37" s="8">
        <v>34</v>
      </c>
      <c r="B37" s="7" t="s">
        <v>186</v>
      </c>
      <c r="C37" s="7" t="s">
        <v>215</v>
      </c>
      <c r="D37" s="8">
        <v>28</v>
      </c>
      <c r="E37" s="7" t="s">
        <v>203</v>
      </c>
      <c r="F37" s="8">
        <v>10</v>
      </c>
      <c r="G37" s="8">
        <v>1972</v>
      </c>
      <c r="H37" s="8"/>
      <c r="I37" s="8">
        <v>2010</v>
      </c>
      <c r="J37" s="11">
        <v>19.5</v>
      </c>
      <c r="K37" s="7" t="s">
        <v>194</v>
      </c>
      <c r="L37" s="8">
        <v>2</v>
      </c>
      <c r="M37" s="7" t="s">
        <v>194</v>
      </c>
      <c r="N37" s="8">
        <v>2</v>
      </c>
      <c r="O37" s="8">
        <f>D37+F37+J37+L37+N37</f>
        <v>61.5</v>
      </c>
      <c r="P37" s="15"/>
      <c r="Q37" s="17" t="s">
        <v>201</v>
      </c>
    </row>
    <row r="38" spans="1:17" s="14" customFormat="1" ht="21.75" customHeight="1">
      <c r="A38" s="8">
        <v>35</v>
      </c>
      <c r="B38" s="7" t="s">
        <v>20</v>
      </c>
      <c r="C38" s="7" t="s">
        <v>23</v>
      </c>
      <c r="D38" s="8">
        <v>28</v>
      </c>
      <c r="E38" s="7" t="s">
        <v>49</v>
      </c>
      <c r="F38" s="8">
        <v>17</v>
      </c>
      <c r="G38" s="8">
        <v>1993</v>
      </c>
      <c r="H38" s="8">
        <v>4</v>
      </c>
      <c r="I38" s="8"/>
      <c r="J38" s="11">
        <f>(2017-G38+H38)*0.5</f>
        <v>14</v>
      </c>
      <c r="K38" s="20" t="s">
        <v>21</v>
      </c>
      <c r="L38" s="11">
        <v>0</v>
      </c>
      <c r="M38" s="20" t="s">
        <v>16</v>
      </c>
      <c r="N38" s="11">
        <v>2</v>
      </c>
      <c r="O38" s="11">
        <f>D38+F38+J38+L38+N38</f>
        <v>61</v>
      </c>
      <c r="P38" s="15"/>
      <c r="Q38" s="13"/>
    </row>
    <row r="39" spans="1:17" s="14" customFormat="1" ht="24.75" customHeight="1">
      <c r="A39" s="8">
        <v>36</v>
      </c>
      <c r="B39" s="7" t="s">
        <v>102</v>
      </c>
      <c r="C39" s="7" t="s">
        <v>23</v>
      </c>
      <c r="D39" s="8">
        <v>28</v>
      </c>
      <c r="E39" s="7" t="s">
        <v>52</v>
      </c>
      <c r="F39" s="8">
        <v>15</v>
      </c>
      <c r="G39" s="8">
        <v>1988</v>
      </c>
      <c r="H39" s="8">
        <v>3</v>
      </c>
      <c r="I39" s="8"/>
      <c r="J39" s="11">
        <f>(2017-G39+H39)*0.5</f>
        <v>16</v>
      </c>
      <c r="K39" s="7" t="s">
        <v>21</v>
      </c>
      <c r="L39" s="8">
        <v>0</v>
      </c>
      <c r="M39" s="7" t="s">
        <v>16</v>
      </c>
      <c r="N39" s="8">
        <v>2</v>
      </c>
      <c r="O39" s="8">
        <f>D39+F39+J39+L39+N39</f>
        <v>61</v>
      </c>
      <c r="P39" s="15"/>
      <c r="Q39" s="13"/>
    </row>
    <row r="40" spans="1:17" s="14" customFormat="1" ht="21.75" customHeight="1">
      <c r="A40" s="8">
        <v>37</v>
      </c>
      <c r="B40" s="7" t="s">
        <v>46</v>
      </c>
      <c r="C40" s="7" t="s">
        <v>23</v>
      </c>
      <c r="D40" s="8">
        <v>28</v>
      </c>
      <c r="E40" s="7" t="s">
        <v>52</v>
      </c>
      <c r="F40" s="8">
        <v>15</v>
      </c>
      <c r="G40" s="8">
        <v>1989</v>
      </c>
      <c r="H40" s="8">
        <v>3</v>
      </c>
      <c r="I40" s="8"/>
      <c r="J40" s="11">
        <f>(2017-G40+H40)*0.5</f>
        <v>15.5</v>
      </c>
      <c r="K40" s="7" t="s">
        <v>21</v>
      </c>
      <c r="L40" s="8">
        <v>0</v>
      </c>
      <c r="M40" s="7" t="s">
        <v>16</v>
      </c>
      <c r="N40" s="8">
        <v>2</v>
      </c>
      <c r="O40" s="8">
        <f>D40+F40+J40+L40+N40</f>
        <v>60.5</v>
      </c>
      <c r="P40" s="15"/>
      <c r="Q40" s="13"/>
    </row>
    <row r="41" spans="1:17" s="14" customFormat="1" ht="21.75" customHeight="1">
      <c r="A41" s="8">
        <v>38</v>
      </c>
      <c r="B41" s="7" t="s">
        <v>111</v>
      </c>
      <c r="C41" s="7" t="s">
        <v>23</v>
      </c>
      <c r="D41" s="8">
        <v>28</v>
      </c>
      <c r="E41" s="7" t="s">
        <v>51</v>
      </c>
      <c r="F41" s="8">
        <v>16</v>
      </c>
      <c r="G41" s="8">
        <v>1996</v>
      </c>
      <c r="H41" s="8">
        <v>4</v>
      </c>
      <c r="I41" s="8"/>
      <c r="J41" s="11">
        <f>(2017-G41+H41)*0.5</f>
        <v>12.5</v>
      </c>
      <c r="K41" s="7" t="s">
        <v>16</v>
      </c>
      <c r="L41" s="8">
        <v>2</v>
      </c>
      <c r="M41" s="7" t="s">
        <v>16</v>
      </c>
      <c r="N41" s="8">
        <v>2</v>
      </c>
      <c r="O41" s="8">
        <f>D41+F41+J41+L41+N41</f>
        <v>60.5</v>
      </c>
      <c r="P41" s="12" t="s">
        <v>433</v>
      </c>
      <c r="Q41" s="13"/>
    </row>
    <row r="42" spans="1:17" s="14" customFormat="1" ht="21.75" customHeight="1">
      <c r="A42" s="8">
        <v>39</v>
      </c>
      <c r="B42" s="7" t="s">
        <v>156</v>
      </c>
      <c r="C42" s="7" t="s">
        <v>28</v>
      </c>
      <c r="D42" s="8">
        <v>30</v>
      </c>
      <c r="E42" s="7" t="s">
        <v>52</v>
      </c>
      <c r="F42" s="8">
        <v>15</v>
      </c>
      <c r="G42" s="8">
        <v>1993</v>
      </c>
      <c r="H42" s="8">
        <v>3</v>
      </c>
      <c r="I42" s="8"/>
      <c r="J42" s="11">
        <f>(2017-G42+H42)*0.5</f>
        <v>13.5</v>
      </c>
      <c r="K42" s="7" t="s">
        <v>21</v>
      </c>
      <c r="L42" s="8">
        <v>0</v>
      </c>
      <c r="M42" s="7" t="s">
        <v>16</v>
      </c>
      <c r="N42" s="8">
        <v>2</v>
      </c>
      <c r="O42" s="8">
        <f>D42+F42+J42+L42+N42</f>
        <v>60.5</v>
      </c>
      <c r="P42" s="15"/>
      <c r="Q42" s="13"/>
    </row>
    <row r="43" spans="1:18" s="14" customFormat="1" ht="21.75" customHeight="1">
      <c r="A43" s="8">
        <v>40</v>
      </c>
      <c r="B43" s="7" t="s">
        <v>359</v>
      </c>
      <c r="C43" s="7" t="s">
        <v>217</v>
      </c>
      <c r="D43" s="8">
        <v>30</v>
      </c>
      <c r="E43" s="7" t="s">
        <v>221</v>
      </c>
      <c r="F43" s="8">
        <v>15</v>
      </c>
      <c r="G43" s="8">
        <v>1986</v>
      </c>
      <c r="H43" s="8"/>
      <c r="I43" s="8"/>
      <c r="J43" s="11">
        <f>(2017-G43+H43)*0.5</f>
        <v>15.5</v>
      </c>
      <c r="K43" s="7" t="s">
        <v>21</v>
      </c>
      <c r="L43" s="8">
        <v>0</v>
      </c>
      <c r="M43" s="7" t="s">
        <v>21</v>
      </c>
      <c r="N43" s="8">
        <v>0</v>
      </c>
      <c r="O43" s="11">
        <f>D43+F43+J43+L43+N43</f>
        <v>60.5</v>
      </c>
      <c r="P43" s="15"/>
      <c r="Q43" s="13"/>
      <c r="R43" s="16" t="s">
        <v>209</v>
      </c>
    </row>
    <row r="44" spans="1:18" s="14" customFormat="1" ht="21.75" customHeight="1">
      <c r="A44" s="8">
        <v>41</v>
      </c>
      <c r="B44" s="7" t="s">
        <v>360</v>
      </c>
      <c r="C44" s="7" t="s">
        <v>217</v>
      </c>
      <c r="D44" s="8">
        <v>30</v>
      </c>
      <c r="E44" s="7" t="s">
        <v>221</v>
      </c>
      <c r="F44" s="8">
        <v>15</v>
      </c>
      <c r="G44" s="8">
        <v>1990</v>
      </c>
      <c r="H44" s="8"/>
      <c r="I44" s="8"/>
      <c r="J44" s="11">
        <f>(2017-G44+H44)*0.5</f>
        <v>13.5</v>
      </c>
      <c r="K44" s="7" t="s">
        <v>21</v>
      </c>
      <c r="L44" s="8">
        <v>0</v>
      </c>
      <c r="M44" s="7" t="s">
        <v>16</v>
      </c>
      <c r="N44" s="8">
        <v>2</v>
      </c>
      <c r="O44" s="11">
        <f>D44+F44+J44+L44+N44</f>
        <v>60.5</v>
      </c>
      <c r="P44" s="15"/>
      <c r="Q44" s="13"/>
      <c r="R44" s="16" t="s">
        <v>209</v>
      </c>
    </row>
    <row r="45" spans="1:17" s="14" customFormat="1" ht="21.75" customHeight="1">
      <c r="A45" s="8">
        <v>42</v>
      </c>
      <c r="B45" s="7" t="s">
        <v>55</v>
      </c>
      <c r="C45" s="7" t="s">
        <v>23</v>
      </c>
      <c r="D45" s="8">
        <v>28</v>
      </c>
      <c r="E45" s="7" t="s">
        <v>52</v>
      </c>
      <c r="F45" s="8">
        <v>15</v>
      </c>
      <c r="G45" s="8">
        <v>1987</v>
      </c>
      <c r="H45" s="8">
        <v>0</v>
      </c>
      <c r="I45" s="8"/>
      <c r="J45" s="11">
        <f>(2017-G45+H45)*0.5</f>
        <v>15</v>
      </c>
      <c r="K45" s="7" t="s">
        <v>16</v>
      </c>
      <c r="L45" s="8">
        <v>2</v>
      </c>
      <c r="M45" s="7" t="s">
        <v>21</v>
      </c>
      <c r="N45" s="8">
        <v>0</v>
      </c>
      <c r="O45" s="8">
        <f>D45+F45+J45+L45+N45</f>
        <v>60</v>
      </c>
      <c r="P45" s="12" t="s">
        <v>434</v>
      </c>
      <c r="Q45" s="13"/>
    </row>
    <row r="46" spans="1:17" s="14" customFormat="1" ht="21.75" customHeight="1">
      <c r="A46" s="8">
        <v>43</v>
      </c>
      <c r="B46" s="7" t="s">
        <v>60</v>
      </c>
      <c r="C46" s="7" t="s">
        <v>23</v>
      </c>
      <c r="D46" s="8">
        <v>28</v>
      </c>
      <c r="E46" s="7" t="s">
        <v>51</v>
      </c>
      <c r="F46" s="8">
        <v>16</v>
      </c>
      <c r="G46" s="8">
        <v>1993</v>
      </c>
      <c r="H46" s="8">
        <v>4</v>
      </c>
      <c r="I46" s="8"/>
      <c r="J46" s="11">
        <f>(2017-G46+H46)*0.5</f>
        <v>14</v>
      </c>
      <c r="K46" s="7" t="s">
        <v>21</v>
      </c>
      <c r="L46" s="8">
        <v>0</v>
      </c>
      <c r="M46" s="7" t="s">
        <v>16</v>
      </c>
      <c r="N46" s="8">
        <v>2</v>
      </c>
      <c r="O46" s="8">
        <f>D46+F46+J46+L46+N46</f>
        <v>60</v>
      </c>
      <c r="P46" s="15"/>
      <c r="Q46" s="13"/>
    </row>
    <row r="47" spans="1:17" s="14" customFormat="1" ht="21.75" customHeight="1">
      <c r="A47" s="8">
        <v>44</v>
      </c>
      <c r="B47" s="7" t="s">
        <v>151</v>
      </c>
      <c r="C47" s="7" t="s">
        <v>23</v>
      </c>
      <c r="D47" s="8">
        <v>28</v>
      </c>
      <c r="E47" s="7" t="s">
        <v>49</v>
      </c>
      <c r="F47" s="8">
        <v>17</v>
      </c>
      <c r="G47" s="8">
        <v>1991</v>
      </c>
      <c r="H47" s="8">
        <v>4</v>
      </c>
      <c r="I47" s="8"/>
      <c r="J47" s="11">
        <f>(2017-G47+H47)*0.5</f>
        <v>15</v>
      </c>
      <c r="K47" s="7" t="s">
        <v>21</v>
      </c>
      <c r="L47" s="8">
        <v>0</v>
      </c>
      <c r="M47" s="7" t="s">
        <v>21</v>
      </c>
      <c r="N47" s="8">
        <v>0</v>
      </c>
      <c r="O47" s="8">
        <f>D47+F47+J47+L47+N47</f>
        <v>60</v>
      </c>
      <c r="P47" s="15"/>
      <c r="Q47" s="13"/>
    </row>
    <row r="48" spans="1:18" s="14" customFormat="1" ht="21.75" customHeight="1">
      <c r="A48" s="8">
        <v>45</v>
      </c>
      <c r="B48" s="7" t="s">
        <v>361</v>
      </c>
      <c r="C48" s="7" t="s">
        <v>217</v>
      </c>
      <c r="D48" s="8">
        <v>30</v>
      </c>
      <c r="E48" s="7" t="s">
        <v>221</v>
      </c>
      <c r="F48" s="8">
        <v>15</v>
      </c>
      <c r="G48" s="8">
        <v>1992</v>
      </c>
      <c r="H48" s="8"/>
      <c r="I48" s="8"/>
      <c r="J48" s="11">
        <f>(2017-G48+H48)*0.5</f>
        <v>12.5</v>
      </c>
      <c r="K48" s="7" t="s">
        <v>21</v>
      </c>
      <c r="L48" s="8">
        <v>0</v>
      </c>
      <c r="M48" s="7" t="s">
        <v>16</v>
      </c>
      <c r="N48" s="8">
        <v>2</v>
      </c>
      <c r="O48" s="11">
        <f>D48+F48+J48+L48+N48</f>
        <v>59.5</v>
      </c>
      <c r="P48" s="12"/>
      <c r="Q48" s="13"/>
      <c r="R48" s="16" t="s">
        <v>209</v>
      </c>
    </row>
    <row r="49" spans="1:18" s="14" customFormat="1" ht="21.75" customHeight="1">
      <c r="A49" s="8">
        <v>46</v>
      </c>
      <c r="B49" s="7" t="s">
        <v>362</v>
      </c>
      <c r="C49" s="7" t="s">
        <v>23</v>
      </c>
      <c r="D49" s="8">
        <v>28</v>
      </c>
      <c r="E49" s="7" t="s">
        <v>221</v>
      </c>
      <c r="F49" s="8">
        <v>15</v>
      </c>
      <c r="G49" s="8">
        <v>1989</v>
      </c>
      <c r="H49" s="8"/>
      <c r="I49" s="8"/>
      <c r="J49" s="11">
        <f>(2017-G49+H49)*0.5</f>
        <v>14</v>
      </c>
      <c r="K49" s="7" t="s">
        <v>21</v>
      </c>
      <c r="L49" s="8">
        <v>0</v>
      </c>
      <c r="M49" s="7" t="s">
        <v>16</v>
      </c>
      <c r="N49" s="8">
        <v>2</v>
      </c>
      <c r="O49" s="11">
        <f>D49+F49+J49+L49+N49</f>
        <v>59</v>
      </c>
      <c r="P49" s="15"/>
      <c r="Q49" s="13"/>
      <c r="R49" s="16" t="s">
        <v>209</v>
      </c>
    </row>
    <row r="50" spans="1:17" s="14" customFormat="1" ht="21.75" customHeight="1">
      <c r="A50" s="8">
        <v>47</v>
      </c>
      <c r="B50" s="7" t="s">
        <v>47</v>
      </c>
      <c r="C50" s="7" t="s">
        <v>23</v>
      </c>
      <c r="D50" s="8">
        <v>28</v>
      </c>
      <c r="E50" s="7" t="s">
        <v>51</v>
      </c>
      <c r="F50" s="8">
        <v>16</v>
      </c>
      <c r="G50" s="8">
        <v>1996</v>
      </c>
      <c r="H50" s="8">
        <v>4</v>
      </c>
      <c r="I50" s="8"/>
      <c r="J50" s="11">
        <f>(2017-G50+H50)*0.5</f>
        <v>12.5</v>
      </c>
      <c r="K50" s="7" t="s">
        <v>21</v>
      </c>
      <c r="L50" s="8">
        <v>0</v>
      </c>
      <c r="M50" s="7" t="s">
        <v>16</v>
      </c>
      <c r="N50" s="8">
        <v>2</v>
      </c>
      <c r="O50" s="8">
        <f>D50+F50+J50+L50+N50</f>
        <v>58.5</v>
      </c>
      <c r="P50" s="15"/>
      <c r="Q50" s="13"/>
    </row>
    <row r="51" spans="1:17" s="14" customFormat="1" ht="21.75" customHeight="1">
      <c r="A51" s="8">
        <v>48</v>
      </c>
      <c r="B51" s="7" t="s">
        <v>100</v>
      </c>
      <c r="C51" s="7" t="s">
        <v>23</v>
      </c>
      <c r="D51" s="8">
        <v>28</v>
      </c>
      <c r="E51" s="7" t="s">
        <v>51</v>
      </c>
      <c r="F51" s="8">
        <v>16</v>
      </c>
      <c r="G51" s="8">
        <v>1997</v>
      </c>
      <c r="H51" s="8">
        <v>5</v>
      </c>
      <c r="I51" s="8"/>
      <c r="J51" s="11">
        <f>(2017-G51+H51)*0.5</f>
        <v>12.5</v>
      </c>
      <c r="K51" s="7" t="s">
        <v>21</v>
      </c>
      <c r="L51" s="8">
        <v>0</v>
      </c>
      <c r="M51" s="7" t="s">
        <v>16</v>
      </c>
      <c r="N51" s="8">
        <v>2</v>
      </c>
      <c r="O51" s="8">
        <f>D51+F51+J51+L51+N51</f>
        <v>58.5</v>
      </c>
      <c r="P51" s="12"/>
      <c r="Q51" s="13"/>
    </row>
    <row r="52" spans="1:18" s="14" customFormat="1" ht="21.75" customHeight="1">
      <c r="A52" s="8">
        <v>49</v>
      </c>
      <c r="B52" s="7" t="s">
        <v>363</v>
      </c>
      <c r="C52" s="7" t="s">
        <v>217</v>
      </c>
      <c r="D52" s="8">
        <v>30</v>
      </c>
      <c r="E52" s="7" t="s">
        <v>221</v>
      </c>
      <c r="F52" s="8">
        <v>15</v>
      </c>
      <c r="G52" s="8">
        <v>1990</v>
      </c>
      <c r="H52" s="8"/>
      <c r="I52" s="8"/>
      <c r="J52" s="11">
        <f>(2017-G52+H52)*0.5</f>
        <v>13.5</v>
      </c>
      <c r="K52" s="7" t="s">
        <v>21</v>
      </c>
      <c r="L52" s="8">
        <v>0</v>
      </c>
      <c r="M52" s="7" t="s">
        <v>21</v>
      </c>
      <c r="N52" s="8">
        <v>0</v>
      </c>
      <c r="O52" s="11">
        <f>D52+F52+J52+L52+N52</f>
        <v>58.5</v>
      </c>
      <c r="P52" s="15"/>
      <c r="Q52" s="13"/>
      <c r="R52" s="16" t="s">
        <v>209</v>
      </c>
    </row>
    <row r="53" spans="1:18" s="14" customFormat="1" ht="21.75" customHeight="1">
      <c r="A53" s="8">
        <v>50</v>
      </c>
      <c r="B53" s="7" t="s">
        <v>364</v>
      </c>
      <c r="C53" s="7" t="s">
        <v>23</v>
      </c>
      <c r="D53" s="8">
        <v>28</v>
      </c>
      <c r="E53" s="7" t="s">
        <v>221</v>
      </c>
      <c r="F53" s="8">
        <v>15</v>
      </c>
      <c r="G53" s="8">
        <v>1986</v>
      </c>
      <c r="H53" s="8"/>
      <c r="I53" s="8"/>
      <c r="J53" s="11">
        <f>(2017-G53+H53)*0.5</f>
        <v>15.5</v>
      </c>
      <c r="K53" s="7" t="s">
        <v>21</v>
      </c>
      <c r="L53" s="8">
        <v>0</v>
      </c>
      <c r="M53" s="7" t="s">
        <v>21</v>
      </c>
      <c r="N53" s="8">
        <v>0</v>
      </c>
      <c r="O53" s="11">
        <f>D53+F53+J53+L53+N53</f>
        <v>58.5</v>
      </c>
      <c r="P53" s="12"/>
      <c r="Q53" s="13"/>
      <c r="R53" s="16" t="s">
        <v>209</v>
      </c>
    </row>
    <row r="54" spans="1:17" s="14" customFormat="1" ht="21.75" customHeight="1">
      <c r="A54" s="8">
        <v>51</v>
      </c>
      <c r="B54" s="7" t="s">
        <v>25</v>
      </c>
      <c r="C54" s="7" t="s">
        <v>26</v>
      </c>
      <c r="D54" s="8">
        <v>23</v>
      </c>
      <c r="E54" s="7" t="s">
        <v>52</v>
      </c>
      <c r="F54" s="8">
        <v>15</v>
      </c>
      <c r="G54" s="8">
        <v>1981</v>
      </c>
      <c r="H54" s="8">
        <v>0</v>
      </c>
      <c r="I54" s="8"/>
      <c r="J54" s="11">
        <f>(2017-G54+H54)*0.5</f>
        <v>18</v>
      </c>
      <c r="K54" s="7" t="s">
        <v>21</v>
      </c>
      <c r="L54" s="8">
        <v>0</v>
      </c>
      <c r="M54" s="7" t="s">
        <v>16</v>
      </c>
      <c r="N54" s="8">
        <v>2</v>
      </c>
      <c r="O54" s="8">
        <f>D54+F54+J54+L54+N54</f>
        <v>58</v>
      </c>
      <c r="P54" s="15"/>
      <c r="Q54" s="13"/>
    </row>
    <row r="55" spans="1:17" s="14" customFormat="1" ht="21.75" customHeight="1">
      <c r="A55" s="8">
        <v>52</v>
      </c>
      <c r="B55" s="7" t="s">
        <v>86</v>
      </c>
      <c r="C55" s="7" t="s">
        <v>23</v>
      </c>
      <c r="D55" s="8">
        <v>28</v>
      </c>
      <c r="E55" s="7" t="s">
        <v>51</v>
      </c>
      <c r="F55" s="8">
        <v>16</v>
      </c>
      <c r="G55" s="8">
        <v>1993</v>
      </c>
      <c r="H55" s="8">
        <v>4</v>
      </c>
      <c r="I55" s="8"/>
      <c r="J55" s="11">
        <f>(2017-G55+H55)*0.5</f>
        <v>14</v>
      </c>
      <c r="K55" s="7" t="s">
        <v>21</v>
      </c>
      <c r="L55" s="8">
        <v>0</v>
      </c>
      <c r="M55" s="7" t="s">
        <v>21</v>
      </c>
      <c r="N55" s="8">
        <v>0</v>
      </c>
      <c r="O55" s="8">
        <f>D55+F55+J55+L55+N55</f>
        <v>58</v>
      </c>
      <c r="P55" s="15"/>
      <c r="Q55" s="13"/>
    </row>
    <row r="56" spans="1:17" s="14" customFormat="1" ht="21.75" customHeight="1">
      <c r="A56" s="8">
        <v>53</v>
      </c>
      <c r="B56" s="7" t="s">
        <v>45</v>
      </c>
      <c r="C56" s="7" t="s">
        <v>19</v>
      </c>
      <c r="D56" s="8">
        <v>25</v>
      </c>
      <c r="E56" s="7" t="s">
        <v>52</v>
      </c>
      <c r="F56" s="8">
        <v>15</v>
      </c>
      <c r="G56" s="8">
        <v>1986</v>
      </c>
      <c r="H56" s="8">
        <v>0</v>
      </c>
      <c r="I56" s="8"/>
      <c r="J56" s="11">
        <f>(2017-G56+H56)*0.5</f>
        <v>15.5</v>
      </c>
      <c r="K56" s="7" t="s">
        <v>21</v>
      </c>
      <c r="L56" s="8">
        <v>0</v>
      </c>
      <c r="M56" s="7" t="s">
        <v>16</v>
      </c>
      <c r="N56" s="8">
        <v>2</v>
      </c>
      <c r="O56" s="8">
        <f>D56+F56+J56+L56+N56</f>
        <v>57.5</v>
      </c>
      <c r="P56" s="15"/>
      <c r="Q56" s="13"/>
    </row>
    <row r="57" spans="1:17" s="14" customFormat="1" ht="21.75" customHeight="1">
      <c r="A57" s="8">
        <v>54</v>
      </c>
      <c r="B57" s="7" t="s">
        <v>94</v>
      </c>
      <c r="C57" s="7" t="s">
        <v>23</v>
      </c>
      <c r="D57" s="8">
        <v>28</v>
      </c>
      <c r="E57" s="7" t="s">
        <v>52</v>
      </c>
      <c r="F57" s="8">
        <v>15</v>
      </c>
      <c r="G57" s="8">
        <v>1992</v>
      </c>
      <c r="H57" s="8">
        <v>0</v>
      </c>
      <c r="I57" s="8"/>
      <c r="J57" s="11">
        <f>(2017-G57+H57)*0.5</f>
        <v>12.5</v>
      </c>
      <c r="K57" s="7" t="s">
        <v>21</v>
      </c>
      <c r="L57" s="8">
        <v>0</v>
      </c>
      <c r="M57" s="7" t="s">
        <v>16</v>
      </c>
      <c r="N57" s="8">
        <v>2</v>
      </c>
      <c r="O57" s="8">
        <f>D57+F57+J57+L57+N57</f>
        <v>57.5</v>
      </c>
      <c r="P57" s="15"/>
      <c r="Q57" s="13"/>
    </row>
    <row r="58" spans="1:17" s="14" customFormat="1" ht="21.75" customHeight="1">
      <c r="A58" s="8">
        <v>55</v>
      </c>
      <c r="B58" s="7" t="s">
        <v>181</v>
      </c>
      <c r="C58" s="7" t="s">
        <v>19</v>
      </c>
      <c r="D58" s="8">
        <v>25</v>
      </c>
      <c r="E58" s="7" t="s">
        <v>52</v>
      </c>
      <c r="F58" s="8">
        <v>15</v>
      </c>
      <c r="G58" s="8">
        <v>1989</v>
      </c>
      <c r="H58" s="8">
        <v>3</v>
      </c>
      <c r="I58" s="8"/>
      <c r="J58" s="11">
        <f>(2017-G58+H58)*0.5</f>
        <v>15.5</v>
      </c>
      <c r="K58" s="7" t="s">
        <v>21</v>
      </c>
      <c r="L58" s="8">
        <v>0</v>
      </c>
      <c r="M58" s="7" t="s">
        <v>16</v>
      </c>
      <c r="N58" s="8">
        <v>2</v>
      </c>
      <c r="O58" s="8">
        <f>D58+F58+J58+L58+N58</f>
        <v>57.5</v>
      </c>
      <c r="P58" s="15"/>
      <c r="Q58" s="13"/>
    </row>
    <row r="59" spans="1:18" s="14" customFormat="1" ht="21.75" customHeight="1">
      <c r="A59" s="8">
        <v>56</v>
      </c>
      <c r="B59" s="7" t="s">
        <v>206</v>
      </c>
      <c r="C59" s="7" t="s">
        <v>23</v>
      </c>
      <c r="D59" s="8">
        <v>28</v>
      </c>
      <c r="E59" s="7" t="s">
        <v>205</v>
      </c>
      <c r="F59" s="8">
        <v>16</v>
      </c>
      <c r="G59" s="8">
        <v>2003</v>
      </c>
      <c r="H59" s="8">
        <v>5</v>
      </c>
      <c r="I59" s="8"/>
      <c r="J59" s="11">
        <f>(2017-G59+H59)*0.5</f>
        <v>9.5</v>
      </c>
      <c r="K59" s="7" t="s">
        <v>16</v>
      </c>
      <c r="L59" s="8">
        <v>2</v>
      </c>
      <c r="M59" s="7" t="s">
        <v>16</v>
      </c>
      <c r="N59" s="8">
        <v>2</v>
      </c>
      <c r="O59" s="11">
        <f>D59+F59+J59+L59+N59</f>
        <v>57.5</v>
      </c>
      <c r="P59" s="12" t="s">
        <v>435</v>
      </c>
      <c r="Q59" s="13"/>
      <c r="R59" s="16" t="s">
        <v>209</v>
      </c>
    </row>
    <row r="60" spans="1:17" s="14" customFormat="1" ht="21.75" customHeight="1">
      <c r="A60" s="8">
        <v>57</v>
      </c>
      <c r="B60" s="7" t="s">
        <v>147</v>
      </c>
      <c r="C60" s="7" t="s">
        <v>68</v>
      </c>
      <c r="D60" s="8">
        <v>25</v>
      </c>
      <c r="E60" s="8"/>
      <c r="F60" s="8">
        <v>8</v>
      </c>
      <c r="G60" s="8">
        <v>1970</v>
      </c>
      <c r="H60" s="8">
        <v>0</v>
      </c>
      <c r="I60" s="8">
        <v>2013</v>
      </c>
      <c r="J60" s="11">
        <v>22</v>
      </c>
      <c r="K60" s="7" t="s">
        <v>21</v>
      </c>
      <c r="L60" s="8">
        <v>0</v>
      </c>
      <c r="M60" s="7" t="s">
        <v>16</v>
      </c>
      <c r="N60" s="8">
        <v>2</v>
      </c>
      <c r="O60" s="8">
        <f>D60+F60+J60+L60+N60</f>
        <v>57</v>
      </c>
      <c r="P60" s="15"/>
      <c r="Q60" s="13"/>
    </row>
    <row r="61" spans="1:18" s="14" customFormat="1" ht="21.75" customHeight="1">
      <c r="A61" s="8">
        <v>58</v>
      </c>
      <c r="B61" s="7" t="s">
        <v>365</v>
      </c>
      <c r="C61" s="7" t="s">
        <v>23</v>
      </c>
      <c r="D61" s="8">
        <v>28</v>
      </c>
      <c r="E61" s="7" t="s">
        <v>221</v>
      </c>
      <c r="F61" s="8">
        <v>15</v>
      </c>
      <c r="G61" s="8">
        <v>1996</v>
      </c>
      <c r="H61" s="8">
        <v>3</v>
      </c>
      <c r="I61" s="8"/>
      <c r="J61" s="11">
        <f>(2017-G61+H61)*0.5</f>
        <v>12</v>
      </c>
      <c r="K61" s="7" t="s">
        <v>21</v>
      </c>
      <c r="L61" s="8">
        <v>0</v>
      </c>
      <c r="M61" s="7" t="s">
        <v>16</v>
      </c>
      <c r="N61" s="8">
        <v>2</v>
      </c>
      <c r="O61" s="11">
        <f>D61+F61+J61+L61+N61</f>
        <v>57</v>
      </c>
      <c r="P61" s="12"/>
      <c r="Q61" s="13"/>
      <c r="R61" s="16" t="s">
        <v>209</v>
      </c>
    </row>
    <row r="62" spans="1:18" s="14" customFormat="1" ht="21.75" customHeight="1">
      <c r="A62" s="8">
        <v>59</v>
      </c>
      <c r="B62" s="7" t="s">
        <v>366</v>
      </c>
      <c r="C62" s="7" t="s">
        <v>23</v>
      </c>
      <c r="D62" s="8">
        <v>28</v>
      </c>
      <c r="E62" s="7" t="s">
        <v>221</v>
      </c>
      <c r="F62" s="8">
        <v>15</v>
      </c>
      <c r="G62" s="8">
        <v>2000</v>
      </c>
      <c r="H62" s="8">
        <v>3</v>
      </c>
      <c r="I62" s="8"/>
      <c r="J62" s="11">
        <f>(2017-G62+H62)*0.5</f>
        <v>10</v>
      </c>
      <c r="K62" s="7" t="s">
        <v>16</v>
      </c>
      <c r="L62" s="8">
        <v>2</v>
      </c>
      <c r="M62" s="7" t="s">
        <v>16</v>
      </c>
      <c r="N62" s="8">
        <v>2</v>
      </c>
      <c r="O62" s="11">
        <f>D62+F62+J62+L62+N62</f>
        <v>57</v>
      </c>
      <c r="P62" s="12" t="s">
        <v>436</v>
      </c>
      <c r="Q62" s="13"/>
      <c r="R62" s="16" t="s">
        <v>209</v>
      </c>
    </row>
    <row r="63" spans="1:17" s="14" customFormat="1" ht="21.75" customHeight="1">
      <c r="A63" s="8">
        <v>60</v>
      </c>
      <c r="B63" s="7" t="s">
        <v>35</v>
      </c>
      <c r="C63" s="7" t="s">
        <v>23</v>
      </c>
      <c r="D63" s="8">
        <v>28</v>
      </c>
      <c r="E63" s="7" t="s">
        <v>49</v>
      </c>
      <c r="F63" s="8">
        <v>17</v>
      </c>
      <c r="G63" s="8">
        <v>1998</v>
      </c>
      <c r="H63" s="8">
        <v>4</v>
      </c>
      <c r="I63" s="8"/>
      <c r="J63" s="8">
        <f>(2017-G63+H63)*0.5</f>
        <v>11.5</v>
      </c>
      <c r="K63" s="7" t="s">
        <v>21</v>
      </c>
      <c r="L63" s="8">
        <v>0</v>
      </c>
      <c r="M63" s="7" t="s">
        <v>21</v>
      </c>
      <c r="N63" s="8">
        <v>0</v>
      </c>
      <c r="O63" s="8">
        <f>D63+F63+J63+L63+N63</f>
        <v>56.5</v>
      </c>
      <c r="P63" s="15"/>
      <c r="Q63" s="13"/>
    </row>
    <row r="64" spans="1:18" s="14" customFormat="1" ht="21.75" customHeight="1">
      <c r="A64" s="8">
        <v>61</v>
      </c>
      <c r="B64" s="7" t="s">
        <v>204</v>
      </c>
      <c r="C64" s="7" t="s">
        <v>23</v>
      </c>
      <c r="D64" s="8">
        <v>28</v>
      </c>
      <c r="E64" s="7" t="s">
        <v>205</v>
      </c>
      <c r="F64" s="8">
        <v>16</v>
      </c>
      <c r="G64" s="8">
        <v>2005</v>
      </c>
      <c r="H64" s="8">
        <v>5</v>
      </c>
      <c r="I64" s="8"/>
      <c r="J64" s="11">
        <f>(2017-G64+H64)*0.5</f>
        <v>8.5</v>
      </c>
      <c r="K64" s="7" t="s">
        <v>16</v>
      </c>
      <c r="L64" s="8">
        <v>2</v>
      </c>
      <c r="M64" s="7" t="s">
        <v>16</v>
      </c>
      <c r="N64" s="8">
        <v>2</v>
      </c>
      <c r="O64" s="11">
        <f>D64+F64+J64+L64+N64</f>
        <v>56.5</v>
      </c>
      <c r="P64" s="12" t="s">
        <v>437</v>
      </c>
      <c r="Q64" s="13"/>
      <c r="R64" s="16" t="s">
        <v>209</v>
      </c>
    </row>
    <row r="65" spans="1:18" s="14" customFormat="1" ht="21.75" customHeight="1">
      <c r="A65" s="8">
        <v>62</v>
      </c>
      <c r="B65" s="7" t="s">
        <v>367</v>
      </c>
      <c r="C65" s="7" t="s">
        <v>19</v>
      </c>
      <c r="D65" s="8">
        <v>25</v>
      </c>
      <c r="E65" s="7" t="s">
        <v>221</v>
      </c>
      <c r="F65" s="8">
        <v>15</v>
      </c>
      <c r="G65" s="8">
        <v>1992</v>
      </c>
      <c r="H65" s="8"/>
      <c r="I65" s="8"/>
      <c r="J65" s="11">
        <f>(2017-G65+H65)*0.5</f>
        <v>12.5</v>
      </c>
      <c r="K65" s="7" t="s">
        <v>16</v>
      </c>
      <c r="L65" s="8">
        <v>2</v>
      </c>
      <c r="M65" s="7" t="s">
        <v>16</v>
      </c>
      <c r="N65" s="8">
        <v>2</v>
      </c>
      <c r="O65" s="11">
        <f>D65+F65+J65+L65+N65</f>
        <v>56.5</v>
      </c>
      <c r="P65" s="12" t="s">
        <v>438</v>
      </c>
      <c r="Q65" s="13"/>
      <c r="R65" s="16" t="s">
        <v>209</v>
      </c>
    </row>
    <row r="66" spans="1:17" s="14" customFormat="1" ht="21.75" customHeight="1">
      <c r="A66" s="8">
        <v>63</v>
      </c>
      <c r="B66" s="7" t="s">
        <v>73</v>
      </c>
      <c r="C66" s="7" t="s">
        <v>23</v>
      </c>
      <c r="D66" s="8">
        <v>28</v>
      </c>
      <c r="E66" s="7" t="s">
        <v>49</v>
      </c>
      <c r="F66" s="8">
        <v>17</v>
      </c>
      <c r="G66" s="8">
        <v>2003</v>
      </c>
      <c r="H66" s="8">
        <v>0</v>
      </c>
      <c r="I66" s="8"/>
      <c r="J66" s="11">
        <f>(2017-G66+H66)*0.5</f>
        <v>7</v>
      </c>
      <c r="K66" s="7" t="s">
        <v>16</v>
      </c>
      <c r="L66" s="8">
        <v>2</v>
      </c>
      <c r="M66" s="7" t="s">
        <v>16</v>
      </c>
      <c r="N66" s="8">
        <v>2</v>
      </c>
      <c r="O66" s="8">
        <f>D66+F66+J66+L66+N66</f>
        <v>56</v>
      </c>
      <c r="P66" s="12" t="s">
        <v>439</v>
      </c>
      <c r="Q66" s="13"/>
    </row>
    <row r="67" spans="1:18" s="14" customFormat="1" ht="21.75" customHeight="1">
      <c r="A67" s="8">
        <v>64</v>
      </c>
      <c r="B67" s="7" t="s">
        <v>368</v>
      </c>
      <c r="C67" s="7" t="s">
        <v>19</v>
      </c>
      <c r="D67" s="8">
        <v>25</v>
      </c>
      <c r="E67" s="7" t="s">
        <v>221</v>
      </c>
      <c r="F67" s="8">
        <v>15</v>
      </c>
      <c r="G67" s="8">
        <v>1989</v>
      </c>
      <c r="H67" s="8"/>
      <c r="I67" s="8"/>
      <c r="J67" s="11">
        <f>(2017-G67+H67)*0.5</f>
        <v>14</v>
      </c>
      <c r="K67" s="7" t="s">
        <v>21</v>
      </c>
      <c r="L67" s="8">
        <v>0</v>
      </c>
      <c r="M67" s="7" t="s">
        <v>16</v>
      </c>
      <c r="N67" s="8">
        <v>2</v>
      </c>
      <c r="O67" s="11">
        <f>D67+F67+J67+L67+N67</f>
        <v>56</v>
      </c>
      <c r="P67" s="15"/>
      <c r="Q67" s="13"/>
      <c r="R67" s="16" t="s">
        <v>209</v>
      </c>
    </row>
    <row r="68" spans="1:17" s="14" customFormat="1" ht="21.75" customHeight="1">
      <c r="A68" s="8">
        <v>65</v>
      </c>
      <c r="B68" s="7" t="s">
        <v>29</v>
      </c>
      <c r="C68" s="7" t="s">
        <v>19</v>
      </c>
      <c r="D68" s="8">
        <v>25</v>
      </c>
      <c r="E68" s="7" t="s">
        <v>52</v>
      </c>
      <c r="F68" s="8">
        <v>15</v>
      </c>
      <c r="G68" s="8">
        <v>1986</v>
      </c>
      <c r="H68" s="8">
        <v>0</v>
      </c>
      <c r="I68" s="8"/>
      <c r="J68" s="11">
        <f>(2017-G68+H68)*0.5</f>
        <v>15.5</v>
      </c>
      <c r="K68" s="7" t="s">
        <v>21</v>
      </c>
      <c r="L68" s="8">
        <v>0</v>
      </c>
      <c r="M68" s="7" t="s">
        <v>21</v>
      </c>
      <c r="N68" s="8">
        <v>0</v>
      </c>
      <c r="O68" s="8">
        <f>D68+F68+J68+L68+N68</f>
        <v>55.5</v>
      </c>
      <c r="P68" s="12"/>
      <c r="Q68" s="13"/>
    </row>
    <row r="69" spans="1:17" s="14" customFormat="1" ht="21.75" customHeight="1">
      <c r="A69" s="8">
        <v>66</v>
      </c>
      <c r="B69" s="7" t="s">
        <v>164</v>
      </c>
      <c r="C69" s="7" t="s">
        <v>23</v>
      </c>
      <c r="D69" s="8">
        <v>28</v>
      </c>
      <c r="E69" s="7" t="s">
        <v>52</v>
      </c>
      <c r="F69" s="8">
        <v>15</v>
      </c>
      <c r="G69" s="8">
        <v>1996</v>
      </c>
      <c r="H69" s="8"/>
      <c r="I69" s="8"/>
      <c r="J69" s="11">
        <f>(2017-G69+H69)*0.5</f>
        <v>10.5</v>
      </c>
      <c r="K69" s="7" t="s">
        <v>21</v>
      </c>
      <c r="L69" s="8">
        <v>0</v>
      </c>
      <c r="M69" s="7" t="s">
        <v>16</v>
      </c>
      <c r="N69" s="8">
        <v>2</v>
      </c>
      <c r="O69" s="8">
        <f>D69+F69+J69+L69+N69</f>
        <v>55.5</v>
      </c>
      <c r="P69" s="15"/>
      <c r="Q69" s="13"/>
    </row>
    <row r="70" spans="1:18" s="14" customFormat="1" ht="21.75" customHeight="1">
      <c r="A70" s="8">
        <v>67</v>
      </c>
      <c r="B70" s="7" t="s">
        <v>369</v>
      </c>
      <c r="C70" s="7" t="s">
        <v>23</v>
      </c>
      <c r="D70" s="8">
        <v>28</v>
      </c>
      <c r="E70" s="7" t="s">
        <v>221</v>
      </c>
      <c r="F70" s="8">
        <v>15</v>
      </c>
      <c r="G70" s="8">
        <v>1996</v>
      </c>
      <c r="H70" s="8"/>
      <c r="I70" s="8"/>
      <c r="J70" s="11">
        <f>(2017-G70+H70)*0.5</f>
        <v>10.5</v>
      </c>
      <c r="K70" s="7" t="s">
        <v>21</v>
      </c>
      <c r="L70" s="8">
        <v>0</v>
      </c>
      <c r="M70" s="7" t="s">
        <v>16</v>
      </c>
      <c r="N70" s="8">
        <v>2</v>
      </c>
      <c r="O70" s="11">
        <f>D70+F70+J70+L70+N70</f>
        <v>55.5</v>
      </c>
      <c r="P70" s="15"/>
      <c r="Q70" s="13"/>
      <c r="R70" s="16" t="s">
        <v>209</v>
      </c>
    </row>
    <row r="71" spans="1:17" s="14" customFormat="1" ht="21.75" customHeight="1">
      <c r="A71" s="8">
        <v>68</v>
      </c>
      <c r="B71" s="7" t="s">
        <v>67</v>
      </c>
      <c r="C71" s="7" t="s">
        <v>68</v>
      </c>
      <c r="D71" s="8">
        <v>25</v>
      </c>
      <c r="E71" s="7" t="s">
        <v>50</v>
      </c>
      <c r="F71" s="8">
        <v>12</v>
      </c>
      <c r="G71" s="8">
        <v>1985</v>
      </c>
      <c r="H71" s="8">
        <v>0</v>
      </c>
      <c r="I71" s="8"/>
      <c r="J71" s="11">
        <f>(2017-G71+H71)*0.5</f>
        <v>16</v>
      </c>
      <c r="K71" s="7" t="s">
        <v>21</v>
      </c>
      <c r="L71" s="8">
        <v>0</v>
      </c>
      <c r="M71" s="7" t="s">
        <v>16</v>
      </c>
      <c r="N71" s="8">
        <v>2</v>
      </c>
      <c r="O71" s="8">
        <f>D71+F71+J71+L71+N71</f>
        <v>55</v>
      </c>
      <c r="P71" s="15"/>
      <c r="Q71" s="13"/>
    </row>
    <row r="72" spans="1:17" s="14" customFormat="1" ht="21.75" customHeight="1">
      <c r="A72" s="8">
        <v>69</v>
      </c>
      <c r="B72" s="7" t="s">
        <v>184</v>
      </c>
      <c r="C72" s="7" t="s">
        <v>19</v>
      </c>
      <c r="D72" s="8">
        <v>25</v>
      </c>
      <c r="E72" s="7" t="s">
        <v>193</v>
      </c>
      <c r="F72" s="8">
        <v>13</v>
      </c>
      <c r="G72" s="8">
        <v>1963</v>
      </c>
      <c r="H72" s="8">
        <v>3</v>
      </c>
      <c r="I72" s="8">
        <v>1995</v>
      </c>
      <c r="J72" s="11">
        <v>16.5</v>
      </c>
      <c r="K72" s="7" t="s">
        <v>195</v>
      </c>
      <c r="L72" s="8">
        <v>0</v>
      </c>
      <c r="M72" s="7" t="s">
        <v>195</v>
      </c>
      <c r="N72" s="8">
        <v>0</v>
      </c>
      <c r="O72" s="8">
        <f>D72+F72+J72+L72+N72</f>
        <v>54.5</v>
      </c>
      <c r="P72" s="15"/>
      <c r="Q72" s="17" t="s">
        <v>201</v>
      </c>
    </row>
    <row r="73" spans="1:18" s="14" customFormat="1" ht="21.75" customHeight="1">
      <c r="A73" s="8">
        <v>70</v>
      </c>
      <c r="B73" s="7" t="s">
        <v>370</v>
      </c>
      <c r="C73" s="7" t="s">
        <v>23</v>
      </c>
      <c r="D73" s="8">
        <v>28</v>
      </c>
      <c r="E73" s="7" t="s">
        <v>371</v>
      </c>
      <c r="F73" s="8">
        <v>12</v>
      </c>
      <c r="G73" s="8">
        <v>1992</v>
      </c>
      <c r="H73" s="8"/>
      <c r="I73" s="8"/>
      <c r="J73" s="11">
        <f>(2017-G73+H73)*0.5</f>
        <v>12.5</v>
      </c>
      <c r="K73" s="7" t="s">
        <v>21</v>
      </c>
      <c r="L73" s="8">
        <v>0</v>
      </c>
      <c r="M73" s="7" t="s">
        <v>16</v>
      </c>
      <c r="N73" s="8">
        <v>2</v>
      </c>
      <c r="O73" s="11">
        <f>D73+F73+J73+L73+N73</f>
        <v>54.5</v>
      </c>
      <c r="P73" s="15"/>
      <c r="Q73" s="13"/>
      <c r="R73" s="16" t="s">
        <v>209</v>
      </c>
    </row>
    <row r="74" spans="1:17" s="14" customFormat="1" ht="21.75" customHeight="1">
      <c r="A74" s="8">
        <v>71</v>
      </c>
      <c r="B74" s="7" t="s">
        <v>109</v>
      </c>
      <c r="C74" s="7" t="s">
        <v>19</v>
      </c>
      <c r="D74" s="8">
        <v>25</v>
      </c>
      <c r="E74" s="7" t="s">
        <v>49</v>
      </c>
      <c r="F74" s="8">
        <v>17</v>
      </c>
      <c r="G74" s="8">
        <v>2006</v>
      </c>
      <c r="H74" s="8">
        <v>5</v>
      </c>
      <c r="I74" s="8"/>
      <c r="J74" s="11">
        <f>(2017-G74+H74)*0.5</f>
        <v>8</v>
      </c>
      <c r="K74" s="7" t="s">
        <v>16</v>
      </c>
      <c r="L74" s="8">
        <v>2</v>
      </c>
      <c r="M74" s="7" t="s">
        <v>16</v>
      </c>
      <c r="N74" s="8">
        <v>2</v>
      </c>
      <c r="O74" s="8">
        <f>D74+F74+J74+L74+N74</f>
        <v>54</v>
      </c>
      <c r="P74" s="12" t="s">
        <v>440</v>
      </c>
      <c r="Q74" s="13"/>
    </row>
    <row r="75" spans="1:17" s="14" customFormat="1" ht="21.75" customHeight="1">
      <c r="A75" s="8">
        <v>72</v>
      </c>
      <c r="B75" s="7" t="s">
        <v>124</v>
      </c>
      <c r="C75" s="7" t="s">
        <v>19</v>
      </c>
      <c r="D75" s="8">
        <v>25</v>
      </c>
      <c r="E75" s="7" t="s">
        <v>51</v>
      </c>
      <c r="F75" s="8">
        <v>16</v>
      </c>
      <c r="G75" s="8">
        <v>2003</v>
      </c>
      <c r="H75" s="8">
        <v>4</v>
      </c>
      <c r="I75" s="8"/>
      <c r="J75" s="11">
        <f>(2017-G75+H75)*0.5</f>
        <v>9</v>
      </c>
      <c r="K75" s="7" t="s">
        <v>16</v>
      </c>
      <c r="L75" s="8">
        <v>2</v>
      </c>
      <c r="M75" s="7" t="s">
        <v>16</v>
      </c>
      <c r="N75" s="8">
        <v>2</v>
      </c>
      <c r="O75" s="8">
        <f>D75+F75+J75+L75+N75</f>
        <v>54</v>
      </c>
      <c r="P75" s="12" t="s">
        <v>441</v>
      </c>
      <c r="Q75" s="13"/>
    </row>
    <row r="76" spans="1:17" s="14" customFormat="1" ht="21.75" customHeight="1">
      <c r="A76" s="8">
        <v>73</v>
      </c>
      <c r="B76" s="7" t="s">
        <v>18</v>
      </c>
      <c r="C76" s="7" t="s">
        <v>19</v>
      </c>
      <c r="D76" s="8">
        <v>25</v>
      </c>
      <c r="E76" s="7" t="s">
        <v>49</v>
      </c>
      <c r="F76" s="8">
        <v>17</v>
      </c>
      <c r="G76" s="8">
        <v>1998</v>
      </c>
      <c r="H76" s="8">
        <v>0</v>
      </c>
      <c r="I76" s="8"/>
      <c r="J76" s="8">
        <f>(2017-G76+H76)*0.5</f>
        <v>9.5</v>
      </c>
      <c r="K76" s="20" t="s">
        <v>21</v>
      </c>
      <c r="L76" s="11">
        <v>0</v>
      </c>
      <c r="M76" s="7" t="s">
        <v>16</v>
      </c>
      <c r="N76" s="8">
        <v>2</v>
      </c>
      <c r="O76" s="8">
        <f>D76+F76+J76+L76+N76</f>
        <v>53.5</v>
      </c>
      <c r="P76" s="12"/>
      <c r="Q76" s="13"/>
    </row>
    <row r="77" spans="1:17" s="14" customFormat="1" ht="21.75" customHeight="1">
      <c r="A77" s="8">
        <v>74</v>
      </c>
      <c r="B77" s="7" t="s">
        <v>182</v>
      </c>
      <c r="C77" s="7" t="s">
        <v>207</v>
      </c>
      <c r="D77" s="8">
        <v>25</v>
      </c>
      <c r="E77" s="7" t="s">
        <v>203</v>
      </c>
      <c r="F77" s="8">
        <v>10</v>
      </c>
      <c r="G77" s="8">
        <v>1956</v>
      </c>
      <c r="H77" s="8"/>
      <c r="I77" s="8">
        <v>1992</v>
      </c>
      <c r="J77" s="11">
        <v>18.5</v>
      </c>
      <c r="K77" s="7" t="s">
        <v>195</v>
      </c>
      <c r="L77" s="8">
        <v>0</v>
      </c>
      <c r="M77" s="7" t="s">
        <v>195</v>
      </c>
      <c r="N77" s="8">
        <v>0</v>
      </c>
      <c r="O77" s="8">
        <f>D77+F77+J77+L77+N77</f>
        <v>53.5</v>
      </c>
      <c r="P77" s="15"/>
      <c r="Q77" s="17"/>
    </row>
    <row r="78" spans="1:18" s="14" customFormat="1" ht="21.75" customHeight="1">
      <c r="A78" s="8">
        <v>75</v>
      </c>
      <c r="B78" s="7" t="s">
        <v>372</v>
      </c>
      <c r="C78" s="7" t="s">
        <v>19</v>
      </c>
      <c r="D78" s="8">
        <v>25</v>
      </c>
      <c r="E78" s="7" t="s">
        <v>205</v>
      </c>
      <c r="F78" s="8">
        <v>16</v>
      </c>
      <c r="G78" s="8">
        <v>2005</v>
      </c>
      <c r="H78" s="8">
        <v>5</v>
      </c>
      <c r="I78" s="8"/>
      <c r="J78" s="11">
        <f>(2017-G78+H78)*0.5</f>
        <v>8.5</v>
      </c>
      <c r="K78" s="7" t="s">
        <v>16</v>
      </c>
      <c r="L78" s="8">
        <v>2</v>
      </c>
      <c r="M78" s="7" t="s">
        <v>16</v>
      </c>
      <c r="N78" s="8">
        <v>2</v>
      </c>
      <c r="O78" s="11">
        <f>D78+F78+J78+L78+N78</f>
        <v>53.5</v>
      </c>
      <c r="P78" s="12" t="s">
        <v>442</v>
      </c>
      <c r="Q78" s="13"/>
      <c r="R78" s="16" t="s">
        <v>209</v>
      </c>
    </row>
    <row r="79" spans="1:18" s="14" customFormat="1" ht="21.75" customHeight="1">
      <c r="A79" s="8">
        <v>76</v>
      </c>
      <c r="B79" s="7" t="s">
        <v>373</v>
      </c>
      <c r="C79" s="7" t="s">
        <v>19</v>
      </c>
      <c r="D79" s="8">
        <v>25</v>
      </c>
      <c r="E79" s="7" t="s">
        <v>205</v>
      </c>
      <c r="F79" s="8">
        <v>16</v>
      </c>
      <c r="G79" s="8">
        <v>2005</v>
      </c>
      <c r="H79" s="8">
        <v>5</v>
      </c>
      <c r="I79" s="8"/>
      <c r="J79" s="11">
        <f>(2017-G79+H79)*0.5</f>
        <v>8.5</v>
      </c>
      <c r="K79" s="7" t="s">
        <v>16</v>
      </c>
      <c r="L79" s="8">
        <v>2</v>
      </c>
      <c r="M79" s="7" t="s">
        <v>16</v>
      </c>
      <c r="N79" s="8">
        <v>2</v>
      </c>
      <c r="O79" s="11">
        <f>D79+F79+J79+L79+N79</f>
        <v>53.5</v>
      </c>
      <c r="P79" s="12" t="s">
        <v>443</v>
      </c>
      <c r="Q79" s="13"/>
      <c r="R79" s="16" t="s">
        <v>209</v>
      </c>
    </row>
    <row r="80" spans="1:18" s="14" customFormat="1" ht="21.75" customHeight="1">
      <c r="A80" s="8">
        <v>77</v>
      </c>
      <c r="B80" s="7" t="s">
        <v>374</v>
      </c>
      <c r="C80" s="7" t="s">
        <v>19</v>
      </c>
      <c r="D80" s="8">
        <v>25</v>
      </c>
      <c r="E80" s="7" t="s">
        <v>221</v>
      </c>
      <c r="F80" s="8">
        <v>15</v>
      </c>
      <c r="G80" s="8">
        <v>1994</v>
      </c>
      <c r="H80" s="8"/>
      <c r="I80" s="8"/>
      <c r="J80" s="11">
        <f>(2017-G80+H80)*0.5</f>
        <v>11.5</v>
      </c>
      <c r="K80" s="7" t="s">
        <v>21</v>
      </c>
      <c r="L80" s="8">
        <v>0</v>
      </c>
      <c r="M80" s="7" t="s">
        <v>16</v>
      </c>
      <c r="N80" s="8">
        <v>2</v>
      </c>
      <c r="O80" s="11">
        <f>D80+F80+J80+L80+N80</f>
        <v>53.5</v>
      </c>
      <c r="P80" s="15"/>
      <c r="Q80" s="13"/>
      <c r="R80" s="16" t="s">
        <v>209</v>
      </c>
    </row>
    <row r="81" spans="1:18" s="14" customFormat="1" ht="21.75" customHeight="1">
      <c r="A81" s="8">
        <v>78</v>
      </c>
      <c r="B81" s="7" t="s">
        <v>375</v>
      </c>
      <c r="C81" s="7" t="s">
        <v>19</v>
      </c>
      <c r="D81" s="8">
        <v>25</v>
      </c>
      <c r="E81" s="7" t="s">
        <v>221</v>
      </c>
      <c r="F81" s="8">
        <v>15</v>
      </c>
      <c r="G81" s="8">
        <v>1994</v>
      </c>
      <c r="H81" s="8"/>
      <c r="I81" s="8"/>
      <c r="J81" s="11">
        <f>(2017-G81+H81)*0.5</f>
        <v>11.5</v>
      </c>
      <c r="K81" s="7" t="s">
        <v>21</v>
      </c>
      <c r="L81" s="8">
        <v>0</v>
      </c>
      <c r="M81" s="7" t="s">
        <v>16</v>
      </c>
      <c r="N81" s="8">
        <v>2</v>
      </c>
      <c r="O81" s="11">
        <f>D81+F81+J81+L81+N81</f>
        <v>53.5</v>
      </c>
      <c r="P81" s="15"/>
      <c r="Q81" s="13"/>
      <c r="R81" s="16" t="s">
        <v>209</v>
      </c>
    </row>
    <row r="82" spans="1:17" s="14" customFormat="1" ht="21.75" customHeight="1">
      <c r="A82" s="8">
        <v>79</v>
      </c>
      <c r="B82" s="7" t="s">
        <v>44</v>
      </c>
      <c r="C82" s="7" t="s">
        <v>19</v>
      </c>
      <c r="D82" s="8">
        <v>25</v>
      </c>
      <c r="E82" s="7" t="s">
        <v>49</v>
      </c>
      <c r="F82" s="8">
        <v>17</v>
      </c>
      <c r="G82" s="8">
        <v>2003</v>
      </c>
      <c r="H82" s="8">
        <v>0</v>
      </c>
      <c r="I82" s="8"/>
      <c r="J82" s="11">
        <f>(2017-G82+H82)*0.5</f>
        <v>7</v>
      </c>
      <c r="K82" s="7" t="s">
        <v>16</v>
      </c>
      <c r="L82" s="8">
        <v>2</v>
      </c>
      <c r="M82" s="7" t="s">
        <v>16</v>
      </c>
      <c r="N82" s="8">
        <v>2</v>
      </c>
      <c r="O82" s="8">
        <f>D82+F82+J82+L82+N82</f>
        <v>53</v>
      </c>
      <c r="P82" s="12" t="s">
        <v>444</v>
      </c>
      <c r="Q82" s="13"/>
    </row>
    <row r="83" spans="1:17" s="14" customFormat="1" ht="21.75" customHeight="1">
      <c r="A83" s="8">
        <v>80</v>
      </c>
      <c r="B83" s="7" t="s">
        <v>96</v>
      </c>
      <c r="C83" s="7" t="s">
        <v>19</v>
      </c>
      <c r="D83" s="8">
        <v>25</v>
      </c>
      <c r="E83" s="7" t="s">
        <v>52</v>
      </c>
      <c r="F83" s="8">
        <v>15</v>
      </c>
      <c r="G83" s="8">
        <v>1995</v>
      </c>
      <c r="H83" s="8">
        <v>0</v>
      </c>
      <c r="I83" s="8"/>
      <c r="J83" s="11">
        <f>(2017-G83+H83)*0.5</f>
        <v>11</v>
      </c>
      <c r="K83" s="7" t="s">
        <v>21</v>
      </c>
      <c r="L83" s="8">
        <v>0</v>
      </c>
      <c r="M83" s="7" t="s">
        <v>16</v>
      </c>
      <c r="N83" s="8">
        <v>2</v>
      </c>
      <c r="O83" s="8">
        <f>D83+F83+J83+L83+N83</f>
        <v>53</v>
      </c>
      <c r="P83" s="15"/>
      <c r="Q83" s="13"/>
    </row>
    <row r="84" spans="1:17" s="14" customFormat="1" ht="21.75" customHeight="1">
      <c r="A84" s="8">
        <v>81</v>
      </c>
      <c r="B84" s="7" t="s">
        <v>155</v>
      </c>
      <c r="C84" s="7" t="s">
        <v>23</v>
      </c>
      <c r="D84" s="8">
        <v>28</v>
      </c>
      <c r="E84" s="7" t="s">
        <v>52</v>
      </c>
      <c r="F84" s="8">
        <v>15</v>
      </c>
      <c r="G84" s="8">
        <v>2005</v>
      </c>
      <c r="H84" s="8">
        <v>4</v>
      </c>
      <c r="I84" s="8"/>
      <c r="J84" s="11">
        <f>(2017-G84+H84)*0.5</f>
        <v>8</v>
      </c>
      <c r="K84" s="7" t="s">
        <v>21</v>
      </c>
      <c r="L84" s="8">
        <v>0</v>
      </c>
      <c r="M84" s="7" t="s">
        <v>16</v>
      </c>
      <c r="N84" s="8">
        <v>2</v>
      </c>
      <c r="O84" s="8">
        <f>D84+F84+J84+L84+N84</f>
        <v>53</v>
      </c>
      <c r="P84" s="15"/>
      <c r="Q84" s="13"/>
    </row>
    <row r="85" spans="1:17" s="14" customFormat="1" ht="21.75" customHeight="1">
      <c r="A85" s="8">
        <v>82</v>
      </c>
      <c r="B85" s="7" t="s">
        <v>38</v>
      </c>
      <c r="C85" s="7" t="s">
        <v>23</v>
      </c>
      <c r="D85" s="8">
        <v>28</v>
      </c>
      <c r="E85" s="7" t="s">
        <v>49</v>
      </c>
      <c r="F85" s="8">
        <v>17</v>
      </c>
      <c r="G85" s="8">
        <v>2002</v>
      </c>
      <c r="H85" s="8">
        <v>0</v>
      </c>
      <c r="I85" s="8"/>
      <c r="J85" s="11">
        <f>(2017-G85+H85)*0.5</f>
        <v>7.5</v>
      </c>
      <c r="K85" s="7" t="s">
        <v>21</v>
      </c>
      <c r="L85" s="8">
        <v>0</v>
      </c>
      <c r="M85" s="7" t="s">
        <v>21</v>
      </c>
      <c r="N85" s="8">
        <v>0</v>
      </c>
      <c r="O85" s="8">
        <f>D85+F85+J85+L85+N85</f>
        <v>52.5</v>
      </c>
      <c r="P85" s="15"/>
      <c r="Q85" s="13"/>
    </row>
    <row r="86" spans="1:17" s="14" customFormat="1" ht="21.75" customHeight="1">
      <c r="A86" s="8">
        <v>83</v>
      </c>
      <c r="B86" s="7" t="s">
        <v>71</v>
      </c>
      <c r="C86" s="7" t="s">
        <v>19</v>
      </c>
      <c r="D86" s="8">
        <v>25</v>
      </c>
      <c r="E86" s="7" t="s">
        <v>51</v>
      </c>
      <c r="F86" s="8">
        <v>16</v>
      </c>
      <c r="G86" s="8">
        <v>2006</v>
      </c>
      <c r="H86" s="8">
        <v>4</v>
      </c>
      <c r="I86" s="8"/>
      <c r="J86" s="11">
        <f>(2017-G86+H86)*0.5</f>
        <v>7.5</v>
      </c>
      <c r="K86" s="7" t="s">
        <v>16</v>
      </c>
      <c r="L86" s="8">
        <v>2</v>
      </c>
      <c r="M86" s="7" t="s">
        <v>16</v>
      </c>
      <c r="N86" s="8">
        <v>2</v>
      </c>
      <c r="O86" s="8">
        <f>D86+F86+J86+L86+N86</f>
        <v>52.5</v>
      </c>
      <c r="P86" s="12" t="s">
        <v>445</v>
      </c>
      <c r="Q86" s="13"/>
    </row>
    <row r="87" spans="1:17" s="14" customFormat="1" ht="21.75" customHeight="1">
      <c r="A87" s="8">
        <v>84</v>
      </c>
      <c r="B87" s="7" t="s">
        <v>112</v>
      </c>
      <c r="C87" s="7" t="s">
        <v>19</v>
      </c>
      <c r="D87" s="8">
        <v>25</v>
      </c>
      <c r="E87" s="7" t="s">
        <v>51</v>
      </c>
      <c r="F87" s="8">
        <v>16</v>
      </c>
      <c r="G87" s="8">
        <v>2003</v>
      </c>
      <c r="H87" s="8">
        <v>5</v>
      </c>
      <c r="I87" s="8"/>
      <c r="J87" s="11">
        <f>(2017-G87+H87)*0.5</f>
        <v>9.5</v>
      </c>
      <c r="K87" s="7" t="s">
        <v>21</v>
      </c>
      <c r="L87" s="8">
        <v>0</v>
      </c>
      <c r="M87" s="7" t="s">
        <v>16</v>
      </c>
      <c r="N87" s="8">
        <v>2</v>
      </c>
      <c r="O87" s="8">
        <f>D87+F87+J87+L87+N87</f>
        <v>52.5</v>
      </c>
      <c r="P87" s="15"/>
      <c r="Q87" s="13"/>
    </row>
    <row r="88" spans="1:17" s="14" customFormat="1" ht="21.75" customHeight="1">
      <c r="A88" s="8">
        <v>85</v>
      </c>
      <c r="B88" s="17" t="s">
        <v>115</v>
      </c>
      <c r="C88" s="17" t="s">
        <v>23</v>
      </c>
      <c r="D88" s="13">
        <v>28</v>
      </c>
      <c r="E88" s="17" t="s">
        <v>49</v>
      </c>
      <c r="F88" s="13">
        <v>17</v>
      </c>
      <c r="G88" s="13">
        <v>2002</v>
      </c>
      <c r="H88" s="13">
        <v>0</v>
      </c>
      <c r="I88" s="13"/>
      <c r="J88" s="23">
        <f>(2017-G88+H88)*0.5</f>
        <v>7.5</v>
      </c>
      <c r="K88" s="17" t="s">
        <v>21</v>
      </c>
      <c r="L88" s="13">
        <v>0</v>
      </c>
      <c r="M88" s="17" t="s">
        <v>21</v>
      </c>
      <c r="N88" s="13">
        <v>0</v>
      </c>
      <c r="O88" s="13">
        <f>D88+F88+J88+L88+N88</f>
        <v>52.5</v>
      </c>
      <c r="P88" s="18"/>
      <c r="Q88" s="13"/>
    </row>
    <row r="89" spans="1:18" s="14" customFormat="1" ht="21.75" customHeight="1">
      <c r="A89" s="8">
        <v>86</v>
      </c>
      <c r="B89" s="17" t="s">
        <v>376</v>
      </c>
      <c r="C89" s="17" t="s">
        <v>19</v>
      </c>
      <c r="D89" s="13">
        <v>25</v>
      </c>
      <c r="E89" s="17" t="s">
        <v>205</v>
      </c>
      <c r="F89" s="13">
        <v>16</v>
      </c>
      <c r="G89" s="13">
        <v>2003</v>
      </c>
      <c r="H89" s="13">
        <v>5</v>
      </c>
      <c r="I89" s="13"/>
      <c r="J89" s="23">
        <f>(2017-G89+H89)*0.5</f>
        <v>9.5</v>
      </c>
      <c r="K89" s="17" t="s">
        <v>21</v>
      </c>
      <c r="L89" s="13">
        <v>0</v>
      </c>
      <c r="M89" s="17" t="s">
        <v>16</v>
      </c>
      <c r="N89" s="13">
        <v>2</v>
      </c>
      <c r="O89" s="23">
        <f>D89+F89+J89+L89+N89</f>
        <v>52.5</v>
      </c>
      <c r="P89" s="18"/>
      <c r="Q89" s="13"/>
      <c r="R89" s="16" t="s">
        <v>209</v>
      </c>
    </row>
    <row r="90" spans="1:17" s="14" customFormat="1" ht="21.75" customHeight="1">
      <c r="A90" s="8">
        <v>87</v>
      </c>
      <c r="B90" s="17" t="s">
        <v>30</v>
      </c>
      <c r="C90" s="17" t="s">
        <v>19</v>
      </c>
      <c r="D90" s="13">
        <v>25</v>
      </c>
      <c r="E90" s="17" t="s">
        <v>53</v>
      </c>
      <c r="F90" s="13">
        <v>18</v>
      </c>
      <c r="G90" s="13">
        <v>2007</v>
      </c>
      <c r="H90" s="13">
        <v>7</v>
      </c>
      <c r="I90" s="13"/>
      <c r="J90" s="23">
        <f>(2017-G90+H90)*0.5</f>
        <v>8.5</v>
      </c>
      <c r="K90" s="17" t="s">
        <v>21</v>
      </c>
      <c r="L90" s="13">
        <v>0</v>
      </c>
      <c r="M90" s="17" t="s">
        <v>21</v>
      </c>
      <c r="N90" s="13">
        <v>0</v>
      </c>
      <c r="O90" s="13">
        <f>D90+F90+J90+L90+N90</f>
        <v>51.5</v>
      </c>
      <c r="P90" s="18"/>
      <c r="Q90" s="13"/>
    </row>
    <row r="91" spans="1:17" s="14" customFormat="1" ht="21.75" customHeight="1">
      <c r="A91" s="8">
        <v>88</v>
      </c>
      <c r="B91" s="17" t="s">
        <v>97</v>
      </c>
      <c r="C91" s="17" t="s">
        <v>19</v>
      </c>
      <c r="D91" s="13">
        <v>25</v>
      </c>
      <c r="E91" s="17" t="s">
        <v>52</v>
      </c>
      <c r="F91" s="13">
        <v>15</v>
      </c>
      <c r="G91" s="13">
        <v>1999</v>
      </c>
      <c r="H91" s="13">
        <v>0</v>
      </c>
      <c r="I91" s="13"/>
      <c r="J91" s="23">
        <f>(2017-G91+H91)*0.5</f>
        <v>9</v>
      </c>
      <c r="K91" s="17" t="s">
        <v>21</v>
      </c>
      <c r="L91" s="13">
        <v>0</v>
      </c>
      <c r="M91" s="17" t="s">
        <v>16</v>
      </c>
      <c r="N91" s="13">
        <v>2</v>
      </c>
      <c r="O91" s="13">
        <f>D91+F91+J91+L91+N91</f>
        <v>51</v>
      </c>
      <c r="P91" s="18"/>
      <c r="Q91" s="13"/>
    </row>
    <row r="92" spans="1:17" s="14" customFormat="1" ht="21.75" customHeight="1">
      <c r="A92" s="8">
        <v>89</v>
      </c>
      <c r="B92" s="17" t="s">
        <v>123</v>
      </c>
      <c r="C92" s="17" t="s">
        <v>19</v>
      </c>
      <c r="D92" s="13">
        <v>25</v>
      </c>
      <c r="E92" s="17" t="s">
        <v>50</v>
      </c>
      <c r="F92" s="13">
        <v>12</v>
      </c>
      <c r="G92" s="13">
        <v>1993</v>
      </c>
      <c r="H92" s="13"/>
      <c r="I92" s="13"/>
      <c r="J92" s="23">
        <f>(2017-G92+H92)*0.5</f>
        <v>12</v>
      </c>
      <c r="K92" s="17" t="s">
        <v>21</v>
      </c>
      <c r="L92" s="13">
        <v>0</v>
      </c>
      <c r="M92" s="17" t="s">
        <v>16</v>
      </c>
      <c r="N92" s="13">
        <v>2</v>
      </c>
      <c r="O92" s="13">
        <f>D92+F92+J92+L92+N92</f>
        <v>51</v>
      </c>
      <c r="P92" s="18"/>
      <c r="Q92" s="13"/>
    </row>
    <row r="93" spans="1:17" s="14" customFormat="1" ht="21.75" customHeight="1">
      <c r="A93" s="8">
        <v>90</v>
      </c>
      <c r="B93" s="17" t="s">
        <v>165</v>
      </c>
      <c r="C93" s="7" t="s">
        <v>26</v>
      </c>
      <c r="D93" s="8">
        <v>23</v>
      </c>
      <c r="E93" s="7" t="s">
        <v>52</v>
      </c>
      <c r="F93" s="8">
        <v>15</v>
      </c>
      <c r="G93" s="13">
        <v>1995</v>
      </c>
      <c r="H93" s="13"/>
      <c r="I93" s="13"/>
      <c r="J93" s="11">
        <f>(2017-G93+H93)*0.5</f>
        <v>11</v>
      </c>
      <c r="K93" s="7" t="s">
        <v>21</v>
      </c>
      <c r="L93" s="8">
        <v>0</v>
      </c>
      <c r="M93" s="7" t="s">
        <v>16</v>
      </c>
      <c r="N93" s="8">
        <v>2</v>
      </c>
      <c r="O93" s="8">
        <f>D93+F93+J93+L93+N93</f>
        <v>51</v>
      </c>
      <c r="P93" s="18"/>
      <c r="Q93" s="13"/>
    </row>
    <row r="94" spans="1:18" s="14" customFormat="1" ht="21.75" customHeight="1">
      <c r="A94" s="8">
        <v>91</v>
      </c>
      <c r="B94" s="17" t="s">
        <v>377</v>
      </c>
      <c r="C94" s="7" t="s">
        <v>19</v>
      </c>
      <c r="D94" s="8">
        <v>25</v>
      </c>
      <c r="E94" s="7" t="s">
        <v>221</v>
      </c>
      <c r="F94" s="8">
        <v>15</v>
      </c>
      <c r="G94" s="13">
        <v>1995</v>
      </c>
      <c r="H94" s="13"/>
      <c r="I94" s="13"/>
      <c r="J94" s="11">
        <f>(2017-G94+H94)*0.5</f>
        <v>11</v>
      </c>
      <c r="K94" s="7" t="s">
        <v>21</v>
      </c>
      <c r="L94" s="8">
        <v>0</v>
      </c>
      <c r="M94" s="7" t="s">
        <v>21</v>
      </c>
      <c r="N94" s="8">
        <v>0</v>
      </c>
      <c r="O94" s="11">
        <f>D94+F94+J94+L94+N94</f>
        <v>51</v>
      </c>
      <c r="P94" s="18"/>
      <c r="Q94" s="13"/>
      <c r="R94" s="16" t="s">
        <v>209</v>
      </c>
    </row>
    <row r="95" spans="1:18" s="14" customFormat="1" ht="21.75" customHeight="1">
      <c r="A95" s="8">
        <v>92</v>
      </c>
      <c r="B95" s="17" t="s">
        <v>378</v>
      </c>
      <c r="C95" s="7" t="s">
        <v>19</v>
      </c>
      <c r="D95" s="8">
        <v>25</v>
      </c>
      <c r="E95" s="7" t="s">
        <v>205</v>
      </c>
      <c r="F95" s="8">
        <v>16</v>
      </c>
      <c r="G95" s="13">
        <v>2006</v>
      </c>
      <c r="H95" s="13">
        <v>5</v>
      </c>
      <c r="I95" s="13"/>
      <c r="J95" s="11">
        <f>(2017-G95+H95)*0.5</f>
        <v>8</v>
      </c>
      <c r="K95" s="7" t="s">
        <v>16</v>
      </c>
      <c r="L95" s="8">
        <v>2</v>
      </c>
      <c r="M95" s="7" t="s">
        <v>21</v>
      </c>
      <c r="N95" s="8">
        <v>0</v>
      </c>
      <c r="O95" s="11">
        <f>D95+F95+J95+L95+N95</f>
        <v>51</v>
      </c>
      <c r="P95" s="19" t="s">
        <v>446</v>
      </c>
      <c r="Q95" s="13"/>
      <c r="R95" s="16" t="s">
        <v>209</v>
      </c>
    </row>
    <row r="96" spans="1:17" s="14" customFormat="1" ht="21.75" customHeight="1">
      <c r="A96" s="8">
        <v>93</v>
      </c>
      <c r="B96" s="7" t="s">
        <v>99</v>
      </c>
      <c r="C96" s="7" t="s">
        <v>212</v>
      </c>
      <c r="D96" s="8">
        <v>25</v>
      </c>
      <c r="E96" s="7" t="s">
        <v>213</v>
      </c>
      <c r="F96" s="8">
        <v>8</v>
      </c>
      <c r="G96" s="8">
        <v>1986</v>
      </c>
      <c r="H96" s="8">
        <v>0</v>
      </c>
      <c r="I96" s="8"/>
      <c r="J96" s="11">
        <f>(2017-G96+H96)*0.5</f>
        <v>15.5</v>
      </c>
      <c r="K96" s="7" t="s">
        <v>21</v>
      </c>
      <c r="L96" s="8">
        <v>0</v>
      </c>
      <c r="M96" s="7" t="s">
        <v>16</v>
      </c>
      <c r="N96" s="8">
        <v>2</v>
      </c>
      <c r="O96" s="8">
        <f>D96+F96+J96+L96+N96</f>
        <v>50.5</v>
      </c>
      <c r="P96" s="12"/>
      <c r="Q96" s="13"/>
    </row>
    <row r="97" spans="1:17" s="14" customFormat="1" ht="21.75" customHeight="1">
      <c r="A97" s="8">
        <v>94</v>
      </c>
      <c r="B97" s="7" t="s">
        <v>101</v>
      </c>
      <c r="C97" s="7" t="s">
        <v>113</v>
      </c>
      <c r="D97" s="8">
        <v>23</v>
      </c>
      <c r="E97" s="7" t="s">
        <v>50</v>
      </c>
      <c r="F97" s="8">
        <v>12</v>
      </c>
      <c r="G97" s="8">
        <v>1990</v>
      </c>
      <c r="H97" s="8">
        <v>0</v>
      </c>
      <c r="I97" s="8"/>
      <c r="J97" s="11">
        <f>(2017-G97+H97)*0.5</f>
        <v>13.5</v>
      </c>
      <c r="K97" s="7" t="s">
        <v>21</v>
      </c>
      <c r="L97" s="8">
        <v>0</v>
      </c>
      <c r="M97" s="7" t="s">
        <v>16</v>
      </c>
      <c r="N97" s="8">
        <v>2</v>
      </c>
      <c r="O97" s="8">
        <f>D97+F97+J97+L97+N97</f>
        <v>50.5</v>
      </c>
      <c r="P97" s="15"/>
      <c r="Q97" s="13"/>
    </row>
    <row r="98" spans="1:17" s="14" customFormat="1" ht="21.75" customHeight="1">
      <c r="A98" s="8">
        <v>95</v>
      </c>
      <c r="B98" s="7" t="s">
        <v>200</v>
      </c>
      <c r="C98" s="7" t="s">
        <v>26</v>
      </c>
      <c r="D98" s="8">
        <v>23</v>
      </c>
      <c r="E98" s="7" t="s">
        <v>49</v>
      </c>
      <c r="F98" s="8">
        <v>17</v>
      </c>
      <c r="G98" s="8">
        <v>2008</v>
      </c>
      <c r="H98" s="8">
        <v>4</v>
      </c>
      <c r="I98" s="8"/>
      <c r="J98" s="11">
        <v>6.5</v>
      </c>
      <c r="K98" s="7" t="s">
        <v>194</v>
      </c>
      <c r="L98" s="8">
        <v>2</v>
      </c>
      <c r="M98" s="7" t="s">
        <v>194</v>
      </c>
      <c r="N98" s="8">
        <v>2</v>
      </c>
      <c r="O98" s="8">
        <f>D98+F98+J98+L98+N98</f>
        <v>50.5</v>
      </c>
      <c r="P98" s="12" t="s">
        <v>447</v>
      </c>
      <c r="Q98" s="13"/>
    </row>
    <row r="99" spans="1:18" s="14" customFormat="1" ht="21.75" customHeight="1">
      <c r="A99" s="8">
        <v>96</v>
      </c>
      <c r="B99" s="7" t="s">
        <v>379</v>
      </c>
      <c r="C99" s="7" t="s">
        <v>19</v>
      </c>
      <c r="D99" s="8">
        <v>25</v>
      </c>
      <c r="E99" s="7" t="s">
        <v>205</v>
      </c>
      <c r="F99" s="8">
        <v>16</v>
      </c>
      <c r="G99" s="8">
        <v>2009</v>
      </c>
      <c r="H99" s="8">
        <v>6</v>
      </c>
      <c r="I99" s="8"/>
      <c r="J99" s="11">
        <f>(2017-G99+H99)*0.5</f>
        <v>7</v>
      </c>
      <c r="K99" s="7" t="s">
        <v>21</v>
      </c>
      <c r="L99" s="8">
        <v>0</v>
      </c>
      <c r="M99" s="7" t="s">
        <v>16</v>
      </c>
      <c r="N99" s="8">
        <v>2</v>
      </c>
      <c r="O99" s="11">
        <f>D99+F99+J99+L99+N99</f>
        <v>50</v>
      </c>
      <c r="P99" s="12"/>
      <c r="Q99" s="13"/>
      <c r="R99" s="16" t="s">
        <v>209</v>
      </c>
    </row>
    <row r="100" spans="1:17" s="14" customFormat="1" ht="21.75" customHeight="1">
      <c r="A100" s="8">
        <v>97</v>
      </c>
      <c r="B100" s="7" t="s">
        <v>42</v>
      </c>
      <c r="C100" s="7" t="s">
        <v>19</v>
      </c>
      <c r="D100" s="8">
        <v>25</v>
      </c>
      <c r="E100" s="7" t="s">
        <v>49</v>
      </c>
      <c r="F100" s="8">
        <v>17</v>
      </c>
      <c r="G100" s="8">
        <v>2006</v>
      </c>
      <c r="H100" s="8">
        <v>4</v>
      </c>
      <c r="I100" s="8"/>
      <c r="J100" s="11">
        <f>(2017-G100+H100)*0.5</f>
        <v>7.5</v>
      </c>
      <c r="K100" s="7" t="s">
        <v>21</v>
      </c>
      <c r="L100" s="8">
        <v>0</v>
      </c>
      <c r="M100" s="7" t="s">
        <v>21</v>
      </c>
      <c r="N100" s="8">
        <v>0</v>
      </c>
      <c r="O100" s="8">
        <f>D100+F100+J100+L100+N100</f>
        <v>49.5</v>
      </c>
      <c r="P100" s="15"/>
      <c r="Q100" s="13"/>
    </row>
    <row r="101" spans="1:17" s="14" customFormat="1" ht="21.75" customHeight="1">
      <c r="A101" s="8">
        <v>98</v>
      </c>
      <c r="B101" s="7" t="s">
        <v>62</v>
      </c>
      <c r="C101" s="7" t="s">
        <v>19</v>
      </c>
      <c r="D101" s="8">
        <v>25</v>
      </c>
      <c r="E101" s="7" t="s">
        <v>53</v>
      </c>
      <c r="F101" s="8">
        <v>18</v>
      </c>
      <c r="G101" s="8">
        <v>2008</v>
      </c>
      <c r="H101" s="8">
        <v>0</v>
      </c>
      <c r="I101" s="8"/>
      <c r="J101" s="11">
        <f>(2017-G101+H101)*0.5</f>
        <v>4.5</v>
      </c>
      <c r="K101" s="7" t="s">
        <v>21</v>
      </c>
      <c r="L101" s="8">
        <v>0</v>
      </c>
      <c r="M101" s="7" t="s">
        <v>16</v>
      </c>
      <c r="N101" s="8">
        <v>2</v>
      </c>
      <c r="O101" s="8">
        <f>D101+F101+J101+L101+N101</f>
        <v>49.5</v>
      </c>
      <c r="P101" s="15"/>
      <c r="Q101" s="13"/>
    </row>
    <row r="102" spans="1:17" s="14" customFormat="1" ht="21.75" customHeight="1">
      <c r="A102" s="8">
        <v>99</v>
      </c>
      <c r="B102" s="7" t="s">
        <v>191</v>
      </c>
      <c r="C102" s="7" t="s">
        <v>19</v>
      </c>
      <c r="D102" s="8">
        <v>25</v>
      </c>
      <c r="E102" s="7" t="s">
        <v>52</v>
      </c>
      <c r="F102" s="8">
        <v>15</v>
      </c>
      <c r="G102" s="8">
        <v>2002</v>
      </c>
      <c r="H102" s="8"/>
      <c r="I102" s="8"/>
      <c r="J102" s="11">
        <f>(2017-G102+H102)*0.5</f>
        <v>7.5</v>
      </c>
      <c r="K102" s="7" t="s">
        <v>195</v>
      </c>
      <c r="L102" s="8">
        <v>0</v>
      </c>
      <c r="M102" s="7" t="s">
        <v>194</v>
      </c>
      <c r="N102" s="8">
        <v>2</v>
      </c>
      <c r="O102" s="8">
        <f>D102+F102+J102+L102+N102</f>
        <v>49.5</v>
      </c>
      <c r="P102" s="15"/>
      <c r="Q102" s="13"/>
    </row>
    <row r="103" spans="1:18" s="14" customFormat="1" ht="21.75" customHeight="1">
      <c r="A103" s="8">
        <v>100</v>
      </c>
      <c r="B103" s="7" t="s">
        <v>380</v>
      </c>
      <c r="C103" s="7" t="s">
        <v>19</v>
      </c>
      <c r="D103" s="8">
        <v>25</v>
      </c>
      <c r="E103" s="7" t="s">
        <v>221</v>
      </c>
      <c r="F103" s="8">
        <v>15</v>
      </c>
      <c r="G103" s="8">
        <v>2004</v>
      </c>
      <c r="H103" s="8">
        <v>2</v>
      </c>
      <c r="I103" s="8"/>
      <c r="J103" s="11">
        <f>(2017-G103+H103)*0.5</f>
        <v>7.5</v>
      </c>
      <c r="K103" s="7" t="s">
        <v>21</v>
      </c>
      <c r="L103" s="8">
        <v>0</v>
      </c>
      <c r="M103" s="7" t="s">
        <v>16</v>
      </c>
      <c r="N103" s="8">
        <v>2</v>
      </c>
      <c r="O103" s="11">
        <f>D103+F103+J103+L103+N103</f>
        <v>49.5</v>
      </c>
      <c r="P103" s="15"/>
      <c r="Q103" s="13"/>
      <c r="R103" s="16" t="s">
        <v>209</v>
      </c>
    </row>
    <row r="104" spans="1:18" s="14" customFormat="1" ht="21.75" customHeight="1">
      <c r="A104" s="8">
        <v>101</v>
      </c>
      <c r="B104" s="7" t="s">
        <v>381</v>
      </c>
      <c r="C104" s="7" t="s">
        <v>382</v>
      </c>
      <c r="D104" s="8">
        <v>23</v>
      </c>
      <c r="E104" s="7" t="s">
        <v>221</v>
      </c>
      <c r="F104" s="8">
        <v>15</v>
      </c>
      <c r="G104" s="8">
        <v>1998</v>
      </c>
      <c r="H104" s="8"/>
      <c r="I104" s="8"/>
      <c r="J104" s="11">
        <f>(2017-G104+H104)*0.5</f>
        <v>9.5</v>
      </c>
      <c r="K104" s="7" t="s">
        <v>21</v>
      </c>
      <c r="L104" s="8">
        <v>0</v>
      </c>
      <c r="M104" s="7" t="s">
        <v>16</v>
      </c>
      <c r="N104" s="8">
        <v>2</v>
      </c>
      <c r="O104" s="11">
        <f>D104+F104+J104+L104+N104</f>
        <v>49.5</v>
      </c>
      <c r="P104" s="12"/>
      <c r="Q104" s="13"/>
      <c r="R104" s="16" t="s">
        <v>209</v>
      </c>
    </row>
    <row r="105" spans="1:17" s="14" customFormat="1" ht="21.75" customHeight="1">
      <c r="A105" s="8">
        <v>102</v>
      </c>
      <c r="B105" s="7" t="s">
        <v>132</v>
      </c>
      <c r="C105" s="7" t="s">
        <v>26</v>
      </c>
      <c r="D105" s="8">
        <v>23</v>
      </c>
      <c r="E105" s="7" t="s">
        <v>51</v>
      </c>
      <c r="F105" s="8">
        <v>16</v>
      </c>
      <c r="G105" s="8">
        <v>2007</v>
      </c>
      <c r="H105" s="8">
        <v>6</v>
      </c>
      <c r="I105" s="8"/>
      <c r="J105" s="11">
        <f>(2017-G105+H105)*0.5</f>
        <v>8</v>
      </c>
      <c r="K105" s="7" t="s">
        <v>21</v>
      </c>
      <c r="L105" s="8">
        <v>0</v>
      </c>
      <c r="M105" s="7" t="s">
        <v>16</v>
      </c>
      <c r="N105" s="8">
        <v>2</v>
      </c>
      <c r="O105" s="8">
        <f>D105+F105+J105+L105+N105</f>
        <v>49</v>
      </c>
      <c r="P105" s="15"/>
      <c r="Q105" s="13"/>
    </row>
    <row r="106" spans="1:18" s="14" customFormat="1" ht="21.75" customHeight="1">
      <c r="A106" s="8">
        <v>103</v>
      </c>
      <c r="B106" s="7" t="s">
        <v>383</v>
      </c>
      <c r="C106" s="7" t="s">
        <v>19</v>
      </c>
      <c r="D106" s="8">
        <v>25</v>
      </c>
      <c r="E106" s="7" t="s">
        <v>205</v>
      </c>
      <c r="F106" s="8">
        <v>16</v>
      </c>
      <c r="G106" s="8">
        <v>2006</v>
      </c>
      <c r="H106" s="8">
        <v>5</v>
      </c>
      <c r="I106" s="8"/>
      <c r="J106" s="11">
        <f>(2017-G106+H106)*0.5</f>
        <v>8</v>
      </c>
      <c r="K106" s="7" t="s">
        <v>21</v>
      </c>
      <c r="L106" s="8">
        <v>0</v>
      </c>
      <c r="M106" s="7" t="s">
        <v>21</v>
      </c>
      <c r="N106" s="8">
        <v>0</v>
      </c>
      <c r="O106" s="11">
        <f>D106+F106+J106+L106+N106</f>
        <v>49</v>
      </c>
      <c r="P106" s="12"/>
      <c r="Q106" s="13"/>
      <c r="R106" s="16" t="s">
        <v>209</v>
      </c>
    </row>
    <row r="107" spans="1:18" s="14" customFormat="1" ht="21.75" customHeight="1">
      <c r="A107" s="8">
        <v>104</v>
      </c>
      <c r="B107" s="7" t="s">
        <v>384</v>
      </c>
      <c r="C107" s="7" t="s">
        <v>19</v>
      </c>
      <c r="D107" s="8">
        <v>25</v>
      </c>
      <c r="E107" s="7" t="s">
        <v>221</v>
      </c>
      <c r="F107" s="8">
        <v>15</v>
      </c>
      <c r="G107" s="8">
        <v>2005</v>
      </c>
      <c r="H107" s="8">
        <v>2</v>
      </c>
      <c r="I107" s="8"/>
      <c r="J107" s="11">
        <f>(2017-G107+H107)*0.5</f>
        <v>7</v>
      </c>
      <c r="K107" s="7" t="s">
        <v>21</v>
      </c>
      <c r="L107" s="8">
        <v>0</v>
      </c>
      <c r="M107" s="7" t="s">
        <v>16</v>
      </c>
      <c r="N107" s="8">
        <v>2</v>
      </c>
      <c r="O107" s="11">
        <f>D107+F107+J107+L107+N107</f>
        <v>49</v>
      </c>
      <c r="P107" s="15"/>
      <c r="Q107" s="13"/>
      <c r="R107" s="16" t="s">
        <v>209</v>
      </c>
    </row>
    <row r="108" spans="1:18" s="14" customFormat="1" ht="21.75" customHeight="1">
      <c r="A108" s="8">
        <v>105</v>
      </c>
      <c r="B108" s="7" t="s">
        <v>385</v>
      </c>
      <c r="C108" s="7" t="s">
        <v>19</v>
      </c>
      <c r="D108" s="8">
        <v>25</v>
      </c>
      <c r="E108" s="7" t="s">
        <v>221</v>
      </c>
      <c r="F108" s="8">
        <v>15</v>
      </c>
      <c r="G108" s="8">
        <v>2002</v>
      </c>
      <c r="H108" s="8">
        <v>3</v>
      </c>
      <c r="I108" s="8"/>
      <c r="J108" s="11">
        <f>(2017-G108+H108)*0.5</f>
        <v>9</v>
      </c>
      <c r="K108" s="7" t="s">
        <v>21</v>
      </c>
      <c r="L108" s="8">
        <v>0</v>
      </c>
      <c r="M108" s="7" t="s">
        <v>21</v>
      </c>
      <c r="N108" s="8">
        <v>0</v>
      </c>
      <c r="O108" s="11">
        <f>D108+F108+J108+L108+N108</f>
        <v>49</v>
      </c>
      <c r="P108" s="12"/>
      <c r="Q108" s="13"/>
      <c r="R108" s="16" t="s">
        <v>209</v>
      </c>
    </row>
    <row r="109" spans="1:17" s="14" customFormat="1" ht="21.75" customHeight="1">
      <c r="A109" s="8">
        <v>106</v>
      </c>
      <c r="B109" s="7" t="s">
        <v>22</v>
      </c>
      <c r="C109" s="7" t="s">
        <v>19</v>
      </c>
      <c r="D109" s="8">
        <v>25</v>
      </c>
      <c r="E109" s="7" t="s">
        <v>49</v>
      </c>
      <c r="F109" s="8">
        <v>17</v>
      </c>
      <c r="G109" s="8">
        <v>2008</v>
      </c>
      <c r="H109" s="8">
        <v>4</v>
      </c>
      <c r="I109" s="8"/>
      <c r="J109" s="8">
        <f>(2017-G109+H109)*0.5</f>
        <v>6.5</v>
      </c>
      <c r="K109" s="7" t="s">
        <v>21</v>
      </c>
      <c r="L109" s="8">
        <v>0</v>
      </c>
      <c r="M109" s="7" t="s">
        <v>21</v>
      </c>
      <c r="N109" s="8">
        <v>0</v>
      </c>
      <c r="O109" s="8">
        <f>D109+F109+J109+L109+N109</f>
        <v>48.5</v>
      </c>
      <c r="P109" s="15"/>
      <c r="Q109" s="13"/>
    </row>
    <row r="110" spans="1:17" s="14" customFormat="1" ht="21.75" customHeight="1">
      <c r="A110" s="8">
        <v>107</v>
      </c>
      <c r="B110" s="7" t="s">
        <v>87</v>
      </c>
      <c r="C110" s="7" t="s">
        <v>19</v>
      </c>
      <c r="D110" s="8">
        <v>25</v>
      </c>
      <c r="E110" s="7" t="s">
        <v>52</v>
      </c>
      <c r="F110" s="8">
        <v>15</v>
      </c>
      <c r="G110" s="8">
        <v>2006</v>
      </c>
      <c r="H110" s="8">
        <v>2</v>
      </c>
      <c r="I110" s="8"/>
      <c r="J110" s="11">
        <f>(2017-G110+H110)*0.5</f>
        <v>6.5</v>
      </c>
      <c r="K110" s="7" t="s">
        <v>21</v>
      </c>
      <c r="L110" s="8">
        <v>0</v>
      </c>
      <c r="M110" s="7" t="s">
        <v>16</v>
      </c>
      <c r="N110" s="8">
        <v>2</v>
      </c>
      <c r="O110" s="8">
        <f>D110+F110+J110+L110+N110</f>
        <v>48.5</v>
      </c>
      <c r="P110" s="15"/>
      <c r="Q110" s="13"/>
    </row>
    <row r="111" spans="1:17" s="14" customFormat="1" ht="21.75" customHeight="1">
      <c r="A111" s="8">
        <v>108</v>
      </c>
      <c r="B111" s="7" t="s">
        <v>179</v>
      </c>
      <c r="C111" s="7" t="s">
        <v>19</v>
      </c>
      <c r="D111" s="8">
        <v>25</v>
      </c>
      <c r="E111" s="7" t="s">
        <v>51</v>
      </c>
      <c r="F111" s="8">
        <v>16</v>
      </c>
      <c r="G111" s="8">
        <v>2008</v>
      </c>
      <c r="H111" s="8">
        <v>4</v>
      </c>
      <c r="I111" s="8"/>
      <c r="J111" s="8">
        <v>7.5</v>
      </c>
      <c r="K111" s="7" t="s">
        <v>195</v>
      </c>
      <c r="L111" s="8">
        <v>0</v>
      </c>
      <c r="M111" s="7" t="s">
        <v>195</v>
      </c>
      <c r="N111" s="8">
        <v>0</v>
      </c>
      <c r="O111" s="8">
        <f>D111+F111+J111+L111+N111</f>
        <v>48.5</v>
      </c>
      <c r="P111" s="15"/>
      <c r="Q111" s="13"/>
    </row>
    <row r="112" spans="1:18" s="14" customFormat="1" ht="21.75" customHeight="1">
      <c r="A112" s="8">
        <v>109</v>
      </c>
      <c r="B112" s="7" t="s">
        <v>386</v>
      </c>
      <c r="C112" s="7" t="s">
        <v>19</v>
      </c>
      <c r="D112" s="8">
        <v>25</v>
      </c>
      <c r="E112" s="7" t="s">
        <v>221</v>
      </c>
      <c r="F112" s="8">
        <v>15</v>
      </c>
      <c r="G112" s="8">
        <v>2007</v>
      </c>
      <c r="H112" s="8">
        <v>3</v>
      </c>
      <c r="I112" s="8"/>
      <c r="J112" s="11">
        <f>(2017-G112+H112)*0.5</f>
        <v>6.5</v>
      </c>
      <c r="K112" s="7" t="s">
        <v>16</v>
      </c>
      <c r="L112" s="8">
        <v>2</v>
      </c>
      <c r="M112" s="7" t="s">
        <v>21</v>
      </c>
      <c r="N112" s="8">
        <v>0</v>
      </c>
      <c r="O112" s="11">
        <f>D112+F112+J112+L112+N112</f>
        <v>48.5</v>
      </c>
      <c r="P112" s="12" t="s">
        <v>448</v>
      </c>
      <c r="Q112" s="13"/>
      <c r="R112" s="16" t="s">
        <v>209</v>
      </c>
    </row>
    <row r="113" spans="1:18" s="14" customFormat="1" ht="21.75" customHeight="1">
      <c r="A113" s="8">
        <v>110</v>
      </c>
      <c r="B113" s="7" t="s">
        <v>387</v>
      </c>
      <c r="C113" s="7" t="s">
        <v>19</v>
      </c>
      <c r="D113" s="8">
        <v>25</v>
      </c>
      <c r="E113" s="7" t="s">
        <v>221</v>
      </c>
      <c r="F113" s="8">
        <v>15</v>
      </c>
      <c r="G113" s="8">
        <v>2000</v>
      </c>
      <c r="H113" s="8"/>
      <c r="I113" s="8"/>
      <c r="J113" s="11">
        <f>(2017-G113+H113)*0.5</f>
        <v>8.5</v>
      </c>
      <c r="K113" s="7" t="s">
        <v>21</v>
      </c>
      <c r="L113" s="8">
        <v>0</v>
      </c>
      <c r="M113" s="7" t="s">
        <v>21</v>
      </c>
      <c r="N113" s="8">
        <v>0</v>
      </c>
      <c r="O113" s="11">
        <f>D113+F113+J113+L113+N113</f>
        <v>48.5</v>
      </c>
      <c r="P113" s="12"/>
      <c r="Q113" s="13"/>
      <c r="R113" s="16" t="s">
        <v>209</v>
      </c>
    </row>
    <row r="114" spans="1:18" s="14" customFormat="1" ht="21.75" customHeight="1">
      <c r="A114" s="8">
        <v>111</v>
      </c>
      <c r="B114" s="7" t="s">
        <v>388</v>
      </c>
      <c r="C114" s="7" t="s">
        <v>19</v>
      </c>
      <c r="D114" s="8">
        <v>25</v>
      </c>
      <c r="E114" s="7" t="s">
        <v>221</v>
      </c>
      <c r="F114" s="8">
        <v>15</v>
      </c>
      <c r="G114" s="8">
        <v>2004</v>
      </c>
      <c r="H114" s="8"/>
      <c r="I114" s="8"/>
      <c r="J114" s="11">
        <f>(2017-G114+H114)*0.5</f>
        <v>6.5</v>
      </c>
      <c r="K114" s="7" t="s">
        <v>21</v>
      </c>
      <c r="L114" s="8">
        <v>0</v>
      </c>
      <c r="M114" s="7" t="s">
        <v>16</v>
      </c>
      <c r="N114" s="8">
        <v>2</v>
      </c>
      <c r="O114" s="11">
        <f>D114+F114+J114+L114+N114</f>
        <v>48.5</v>
      </c>
      <c r="P114" s="15"/>
      <c r="Q114" s="13"/>
      <c r="R114" s="16" t="s">
        <v>209</v>
      </c>
    </row>
    <row r="115" spans="1:18" s="14" customFormat="1" ht="21.75" customHeight="1">
      <c r="A115" s="8">
        <v>112</v>
      </c>
      <c r="B115" s="7" t="s">
        <v>103</v>
      </c>
      <c r="C115" s="7" t="s">
        <v>26</v>
      </c>
      <c r="D115" s="8">
        <v>23</v>
      </c>
      <c r="E115" s="7" t="s">
        <v>51</v>
      </c>
      <c r="F115" s="8">
        <v>16</v>
      </c>
      <c r="G115" s="8">
        <v>2008</v>
      </c>
      <c r="H115" s="8">
        <v>5</v>
      </c>
      <c r="I115" s="8"/>
      <c r="J115" s="11">
        <f>(2017-G115+H115)*0.5</f>
        <v>7</v>
      </c>
      <c r="K115" s="7" t="s">
        <v>21</v>
      </c>
      <c r="L115" s="8">
        <v>0</v>
      </c>
      <c r="M115" s="7" t="s">
        <v>16</v>
      </c>
      <c r="N115" s="8">
        <v>2</v>
      </c>
      <c r="O115" s="8">
        <f>D115+F115+J115+L115+N115</f>
        <v>48</v>
      </c>
      <c r="P115" s="15"/>
      <c r="Q115" s="13"/>
      <c r="R115" s="14" t="s">
        <v>246</v>
      </c>
    </row>
    <row r="116" spans="1:17" s="14" customFormat="1" ht="21.75" customHeight="1">
      <c r="A116" s="8">
        <v>113</v>
      </c>
      <c r="B116" s="7" t="s">
        <v>389</v>
      </c>
      <c r="C116" s="7" t="s">
        <v>252</v>
      </c>
      <c r="D116" s="8">
        <v>25</v>
      </c>
      <c r="E116" s="7" t="s">
        <v>253</v>
      </c>
      <c r="F116" s="8">
        <v>16</v>
      </c>
      <c r="G116" s="8">
        <v>2007</v>
      </c>
      <c r="H116" s="8">
        <v>4</v>
      </c>
      <c r="I116" s="8"/>
      <c r="J116" s="11">
        <f>(2017-G116+H116)*0.5</f>
        <v>7</v>
      </c>
      <c r="K116" s="7" t="s">
        <v>250</v>
      </c>
      <c r="L116" s="8">
        <v>0</v>
      </c>
      <c r="M116" s="7" t="s">
        <v>250</v>
      </c>
      <c r="N116" s="8">
        <v>0</v>
      </c>
      <c r="O116" s="8">
        <f>D116+F116+J116+L116+N116</f>
        <v>48</v>
      </c>
      <c r="P116" s="15"/>
      <c r="Q116" s="13"/>
    </row>
    <row r="117" spans="1:18" s="14" customFormat="1" ht="21.75" customHeight="1">
      <c r="A117" s="8">
        <v>114</v>
      </c>
      <c r="B117" s="7" t="s">
        <v>390</v>
      </c>
      <c r="C117" s="7" t="s">
        <v>339</v>
      </c>
      <c r="D117" s="8">
        <v>23</v>
      </c>
      <c r="E117" s="7" t="s">
        <v>281</v>
      </c>
      <c r="F117" s="8">
        <v>15</v>
      </c>
      <c r="G117" s="8">
        <v>2005</v>
      </c>
      <c r="H117" s="8">
        <v>3</v>
      </c>
      <c r="I117" s="8"/>
      <c r="J117" s="11">
        <f>(2017-G117+H117)*0.5</f>
        <v>7.5</v>
      </c>
      <c r="K117" s="7" t="s">
        <v>250</v>
      </c>
      <c r="L117" s="8">
        <v>0</v>
      </c>
      <c r="M117" s="7" t="s">
        <v>254</v>
      </c>
      <c r="N117" s="8">
        <v>2</v>
      </c>
      <c r="O117" s="11">
        <f>D117+F117+J117+L117+N117</f>
        <v>47.5</v>
      </c>
      <c r="P117" s="15"/>
      <c r="Q117" s="13"/>
      <c r="R117" s="16" t="s">
        <v>258</v>
      </c>
    </row>
    <row r="118" spans="1:18" s="14" customFormat="1" ht="21.75" customHeight="1">
      <c r="A118" s="8">
        <v>115</v>
      </c>
      <c r="B118" s="7" t="s">
        <v>391</v>
      </c>
      <c r="C118" s="7" t="s">
        <v>252</v>
      </c>
      <c r="D118" s="8">
        <v>25</v>
      </c>
      <c r="E118" s="7" t="s">
        <v>260</v>
      </c>
      <c r="F118" s="8">
        <v>15</v>
      </c>
      <c r="G118" s="8">
        <v>2006</v>
      </c>
      <c r="H118" s="8">
        <v>3</v>
      </c>
      <c r="I118" s="8"/>
      <c r="J118" s="11">
        <f>(2017-G118+H118)*0.5</f>
        <v>7</v>
      </c>
      <c r="K118" s="7" t="s">
        <v>392</v>
      </c>
      <c r="L118" s="8">
        <v>0</v>
      </c>
      <c r="M118" s="7" t="s">
        <v>392</v>
      </c>
      <c r="N118" s="8">
        <v>0</v>
      </c>
      <c r="O118" s="8">
        <f>D118+F118+J118+L118+N118</f>
        <v>47</v>
      </c>
      <c r="P118" s="12" t="s">
        <v>393</v>
      </c>
      <c r="Q118" s="13"/>
      <c r="R118" s="16" t="s">
        <v>258</v>
      </c>
    </row>
    <row r="119" spans="1:18" s="14" customFormat="1" ht="21.75" customHeight="1">
      <c r="A119" s="8">
        <v>116</v>
      </c>
      <c r="B119" s="7" t="s">
        <v>394</v>
      </c>
      <c r="C119" s="7" t="s">
        <v>339</v>
      </c>
      <c r="D119" s="8">
        <v>23</v>
      </c>
      <c r="E119" s="7" t="s">
        <v>281</v>
      </c>
      <c r="F119" s="8">
        <v>15</v>
      </c>
      <c r="G119" s="8">
        <v>2005</v>
      </c>
      <c r="H119" s="8">
        <v>2</v>
      </c>
      <c r="I119" s="8"/>
      <c r="J119" s="11">
        <f>(2017-G119+H119)*0.5</f>
        <v>7</v>
      </c>
      <c r="K119" s="7" t="s">
        <v>250</v>
      </c>
      <c r="L119" s="8">
        <v>0</v>
      </c>
      <c r="M119" s="7" t="s">
        <v>254</v>
      </c>
      <c r="N119" s="8">
        <v>2</v>
      </c>
      <c r="O119" s="11">
        <f>D119+F119+J119+L119+N119</f>
        <v>47</v>
      </c>
      <c r="P119" s="12"/>
      <c r="Q119" s="13"/>
      <c r="R119" s="16" t="s">
        <v>258</v>
      </c>
    </row>
    <row r="120" spans="1:18" s="14" customFormat="1" ht="21.75" customHeight="1">
      <c r="A120" s="8">
        <v>117</v>
      </c>
      <c r="B120" s="7" t="s">
        <v>395</v>
      </c>
      <c r="C120" s="7" t="s">
        <v>339</v>
      </c>
      <c r="D120" s="8">
        <v>23</v>
      </c>
      <c r="E120" s="7" t="s">
        <v>281</v>
      </c>
      <c r="F120" s="8">
        <v>15</v>
      </c>
      <c r="G120" s="8">
        <v>2006</v>
      </c>
      <c r="H120" s="8">
        <v>3</v>
      </c>
      <c r="I120" s="8"/>
      <c r="J120" s="11">
        <f>(2017-G120+H120)*0.5</f>
        <v>7</v>
      </c>
      <c r="K120" s="7" t="s">
        <v>254</v>
      </c>
      <c r="L120" s="8">
        <v>2</v>
      </c>
      <c r="M120" s="7" t="s">
        <v>250</v>
      </c>
      <c r="N120" s="8">
        <v>0</v>
      </c>
      <c r="O120" s="11">
        <f>D120+F120+J120+L120+N120</f>
        <v>47</v>
      </c>
      <c r="P120" s="12" t="s">
        <v>396</v>
      </c>
      <c r="Q120" s="13"/>
      <c r="R120" s="16" t="s">
        <v>258</v>
      </c>
    </row>
    <row r="121" spans="1:17" s="14" customFormat="1" ht="21.75" customHeight="1">
      <c r="A121" s="8">
        <v>118</v>
      </c>
      <c r="B121" s="7" t="s">
        <v>397</v>
      </c>
      <c r="C121" s="7" t="s">
        <v>336</v>
      </c>
      <c r="D121" s="8">
        <v>23</v>
      </c>
      <c r="E121" s="7" t="s">
        <v>249</v>
      </c>
      <c r="F121" s="8">
        <v>17</v>
      </c>
      <c r="G121" s="8">
        <v>2009</v>
      </c>
      <c r="H121" s="8">
        <v>4</v>
      </c>
      <c r="I121" s="8"/>
      <c r="J121" s="11">
        <f>(2017-G121+H121)*0.5</f>
        <v>6</v>
      </c>
      <c r="K121" s="7" t="s">
        <v>250</v>
      </c>
      <c r="L121" s="8">
        <v>0</v>
      </c>
      <c r="M121" s="7" t="s">
        <v>250</v>
      </c>
      <c r="N121" s="8">
        <v>0</v>
      </c>
      <c r="O121" s="8">
        <f>D121+F121+J121+L121+N121</f>
        <v>46</v>
      </c>
      <c r="P121" s="15"/>
      <c r="Q121" s="13"/>
    </row>
    <row r="122" spans="1:17" s="14" customFormat="1" ht="21.75" customHeight="1">
      <c r="A122" s="8">
        <v>119</v>
      </c>
      <c r="B122" s="7" t="s">
        <v>398</v>
      </c>
      <c r="C122" s="7" t="s">
        <v>336</v>
      </c>
      <c r="D122" s="8">
        <v>23</v>
      </c>
      <c r="E122" s="7" t="s">
        <v>249</v>
      </c>
      <c r="F122" s="8">
        <v>17</v>
      </c>
      <c r="G122" s="8">
        <v>2005</v>
      </c>
      <c r="H122" s="8">
        <v>0</v>
      </c>
      <c r="I122" s="8"/>
      <c r="J122" s="8">
        <f>(2017-G122+H122)*0.5</f>
        <v>6</v>
      </c>
      <c r="K122" s="7" t="s">
        <v>250</v>
      </c>
      <c r="L122" s="8">
        <v>0</v>
      </c>
      <c r="M122" s="7" t="s">
        <v>250</v>
      </c>
      <c r="N122" s="8">
        <v>0</v>
      </c>
      <c r="O122" s="8">
        <f>D122+F122+J122+L122+N122</f>
        <v>46</v>
      </c>
      <c r="P122" s="15"/>
      <c r="Q122" s="13"/>
    </row>
    <row r="123" spans="1:18" s="14" customFormat="1" ht="21.75" customHeight="1">
      <c r="A123" s="8">
        <v>120</v>
      </c>
      <c r="B123" s="7" t="s">
        <v>399</v>
      </c>
      <c r="C123" s="7" t="s">
        <v>336</v>
      </c>
      <c r="D123" s="8">
        <v>23</v>
      </c>
      <c r="E123" s="7" t="s">
        <v>260</v>
      </c>
      <c r="F123" s="8">
        <v>15</v>
      </c>
      <c r="G123" s="8">
        <v>2006</v>
      </c>
      <c r="H123" s="8"/>
      <c r="I123" s="8"/>
      <c r="J123" s="11">
        <f>(2017-G123+H123)*0.5</f>
        <v>5.5</v>
      </c>
      <c r="K123" s="7" t="s">
        <v>392</v>
      </c>
      <c r="L123" s="8">
        <v>0</v>
      </c>
      <c r="M123" s="7" t="s">
        <v>286</v>
      </c>
      <c r="N123" s="8">
        <v>2</v>
      </c>
      <c r="O123" s="8">
        <f>D123+F123+J123+L123+N123</f>
        <v>45.5</v>
      </c>
      <c r="P123" s="15"/>
      <c r="Q123" s="13"/>
      <c r="R123" s="16" t="s">
        <v>258</v>
      </c>
    </row>
    <row r="124" spans="1:18" s="14" customFormat="1" ht="21.75" customHeight="1">
      <c r="A124" s="8">
        <v>121</v>
      </c>
      <c r="B124" s="7" t="s">
        <v>400</v>
      </c>
      <c r="C124" s="7" t="s">
        <v>336</v>
      </c>
      <c r="D124" s="8">
        <v>20</v>
      </c>
      <c r="E124" s="7" t="s">
        <v>260</v>
      </c>
      <c r="F124" s="8">
        <v>15</v>
      </c>
      <c r="G124" s="8">
        <v>2008</v>
      </c>
      <c r="H124" s="8">
        <v>3</v>
      </c>
      <c r="I124" s="8"/>
      <c r="J124" s="11">
        <f>(2017-G124+H124)*0.5</f>
        <v>6</v>
      </c>
      <c r="K124" s="7" t="s">
        <v>254</v>
      </c>
      <c r="L124" s="8">
        <v>2</v>
      </c>
      <c r="M124" s="7" t="s">
        <v>254</v>
      </c>
      <c r="N124" s="8">
        <v>2</v>
      </c>
      <c r="O124" s="8">
        <f>D124+F124+J124+L124+N124</f>
        <v>45</v>
      </c>
      <c r="P124" s="12" t="s">
        <v>401</v>
      </c>
      <c r="Q124" s="13"/>
      <c r="R124" s="16" t="s">
        <v>402</v>
      </c>
    </row>
    <row r="125" spans="1:18" s="14" customFormat="1" ht="21.75" customHeight="1">
      <c r="A125" s="8">
        <v>122</v>
      </c>
      <c r="B125" s="7" t="s">
        <v>403</v>
      </c>
      <c r="C125" s="7" t="s">
        <v>344</v>
      </c>
      <c r="D125" s="8">
        <v>20</v>
      </c>
      <c r="E125" s="7" t="s">
        <v>417</v>
      </c>
      <c r="F125" s="8">
        <v>8</v>
      </c>
      <c r="G125" s="8">
        <v>1987</v>
      </c>
      <c r="H125" s="8">
        <v>0</v>
      </c>
      <c r="I125" s="8"/>
      <c r="J125" s="11">
        <f>(2017-G125+H125)*0.5</f>
        <v>15</v>
      </c>
      <c r="K125" s="7" t="s">
        <v>250</v>
      </c>
      <c r="L125" s="8">
        <v>0</v>
      </c>
      <c r="M125" s="7" t="s">
        <v>254</v>
      </c>
      <c r="N125" s="8">
        <v>2</v>
      </c>
      <c r="O125" s="8">
        <f>D125+F125+J125+L125+N125</f>
        <v>45</v>
      </c>
      <c r="P125" s="15"/>
      <c r="Q125" s="13"/>
      <c r="R125" s="16" t="s">
        <v>402</v>
      </c>
    </row>
    <row r="126" spans="1:18" s="14" customFormat="1" ht="21.75" customHeight="1">
      <c r="A126" s="8">
        <v>123</v>
      </c>
      <c r="B126" s="7" t="s">
        <v>404</v>
      </c>
      <c r="C126" s="7" t="s">
        <v>336</v>
      </c>
      <c r="D126" s="8">
        <v>23</v>
      </c>
      <c r="E126" s="7" t="s">
        <v>253</v>
      </c>
      <c r="F126" s="8">
        <v>16</v>
      </c>
      <c r="G126" s="8">
        <v>2011</v>
      </c>
      <c r="H126" s="8">
        <v>4</v>
      </c>
      <c r="I126" s="8"/>
      <c r="J126" s="11">
        <f>(2017-G126+H126)*0.5</f>
        <v>5</v>
      </c>
      <c r="K126" s="7" t="s">
        <v>250</v>
      </c>
      <c r="L126" s="8">
        <v>0</v>
      </c>
      <c r="M126" s="7" t="s">
        <v>250</v>
      </c>
      <c r="N126" s="8">
        <v>0</v>
      </c>
      <c r="O126" s="8">
        <f>D126+F126+J126+L126+N126</f>
        <v>44</v>
      </c>
      <c r="P126" s="15"/>
      <c r="Q126" s="13"/>
      <c r="R126" s="14" t="s">
        <v>405</v>
      </c>
    </row>
    <row r="127" spans="1:18" s="14" customFormat="1" ht="21.75" customHeight="1">
      <c r="A127" s="8">
        <v>124</v>
      </c>
      <c r="B127" s="7" t="s">
        <v>406</v>
      </c>
      <c r="C127" s="7" t="s">
        <v>339</v>
      </c>
      <c r="D127" s="8">
        <v>23</v>
      </c>
      <c r="E127" s="7" t="s">
        <v>281</v>
      </c>
      <c r="F127" s="8">
        <v>15</v>
      </c>
      <c r="G127" s="8">
        <v>2008</v>
      </c>
      <c r="H127" s="8">
        <v>3</v>
      </c>
      <c r="I127" s="8"/>
      <c r="J127" s="11">
        <f>(2017-G127+H127)*0.5</f>
        <v>6</v>
      </c>
      <c r="K127" s="7" t="s">
        <v>250</v>
      </c>
      <c r="L127" s="8">
        <v>0</v>
      </c>
      <c r="M127" s="7" t="s">
        <v>250</v>
      </c>
      <c r="N127" s="8">
        <v>0</v>
      </c>
      <c r="O127" s="11">
        <f>D127+F127+J127+L127+N127</f>
        <v>44</v>
      </c>
      <c r="P127" s="15"/>
      <c r="Q127" s="13"/>
      <c r="R127" s="16" t="s">
        <v>258</v>
      </c>
    </row>
    <row r="128" spans="1:18" s="14" customFormat="1" ht="21.75" customHeight="1">
      <c r="A128" s="8">
        <v>125</v>
      </c>
      <c r="B128" s="7" t="s">
        <v>407</v>
      </c>
      <c r="C128" s="7" t="s">
        <v>339</v>
      </c>
      <c r="D128" s="8">
        <v>23</v>
      </c>
      <c r="E128" s="7" t="s">
        <v>281</v>
      </c>
      <c r="F128" s="8">
        <v>15</v>
      </c>
      <c r="G128" s="8">
        <v>2009</v>
      </c>
      <c r="H128" s="8">
        <v>3</v>
      </c>
      <c r="I128" s="8"/>
      <c r="J128" s="11">
        <f>(2017-G128+H128)*0.5</f>
        <v>5.5</v>
      </c>
      <c r="K128" s="7" t="s">
        <v>250</v>
      </c>
      <c r="L128" s="8">
        <v>0</v>
      </c>
      <c r="M128" s="7" t="s">
        <v>250</v>
      </c>
      <c r="N128" s="8">
        <v>0</v>
      </c>
      <c r="O128" s="11">
        <f>D128+F128+J128+L128+N128</f>
        <v>43.5</v>
      </c>
      <c r="P128" s="15"/>
      <c r="Q128" s="13"/>
      <c r="R128" s="16" t="s">
        <v>258</v>
      </c>
    </row>
    <row r="129" spans="1:18" s="14" customFormat="1" ht="21.75" customHeight="1">
      <c r="A129" s="8">
        <v>126</v>
      </c>
      <c r="B129" s="7" t="s">
        <v>408</v>
      </c>
      <c r="C129" s="7" t="s">
        <v>339</v>
      </c>
      <c r="D129" s="8">
        <v>23</v>
      </c>
      <c r="E129" s="7" t="s">
        <v>281</v>
      </c>
      <c r="F129" s="8">
        <v>15</v>
      </c>
      <c r="G129" s="8">
        <v>2010</v>
      </c>
      <c r="H129" s="8">
        <v>3</v>
      </c>
      <c r="I129" s="8"/>
      <c r="J129" s="11">
        <f>(2017-G129+H129)*0.5</f>
        <v>5</v>
      </c>
      <c r="K129" s="7" t="s">
        <v>250</v>
      </c>
      <c r="L129" s="8">
        <v>0</v>
      </c>
      <c r="M129" s="7" t="s">
        <v>250</v>
      </c>
      <c r="N129" s="8">
        <v>0</v>
      </c>
      <c r="O129" s="11">
        <f>D129+F129+J129+L129+N129</f>
        <v>43</v>
      </c>
      <c r="P129" s="12"/>
      <c r="Q129" s="13"/>
      <c r="R129" s="16" t="s">
        <v>258</v>
      </c>
    </row>
    <row r="130" spans="1:18" s="14" customFormat="1" ht="21.75" customHeight="1">
      <c r="A130" s="8">
        <v>127</v>
      </c>
      <c r="B130" s="7" t="s">
        <v>409</v>
      </c>
      <c r="C130" s="7"/>
      <c r="D130" s="8"/>
      <c r="E130" s="7"/>
      <c r="F130" s="8"/>
      <c r="G130" s="8"/>
      <c r="H130" s="8"/>
      <c r="I130" s="8"/>
      <c r="J130" s="11"/>
      <c r="K130" s="7"/>
      <c r="L130" s="8"/>
      <c r="M130" s="7"/>
      <c r="N130" s="8"/>
      <c r="O130" s="11"/>
      <c r="P130" s="12" t="s">
        <v>355</v>
      </c>
      <c r="Q130" s="13"/>
      <c r="R130" s="16" t="s">
        <v>258</v>
      </c>
    </row>
    <row r="131" spans="1:18" s="14" customFormat="1" ht="21.75" customHeight="1">
      <c r="A131" s="8">
        <v>128</v>
      </c>
      <c r="B131" s="7" t="s">
        <v>410</v>
      </c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2" t="s">
        <v>352</v>
      </c>
      <c r="Q131" s="13"/>
      <c r="R131" s="16" t="s">
        <v>411</v>
      </c>
    </row>
    <row r="132" spans="1:18" s="14" customFormat="1" ht="21.75" customHeight="1">
      <c r="A132" s="8">
        <v>129</v>
      </c>
      <c r="B132" s="7" t="s">
        <v>412</v>
      </c>
      <c r="C132" s="2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2" t="s">
        <v>413</v>
      </c>
      <c r="Q132" s="13"/>
      <c r="R132" s="16" t="s">
        <v>258</v>
      </c>
    </row>
    <row r="133" spans="1:18" s="14" customFormat="1" ht="21.75" customHeight="1">
      <c r="A133" s="8">
        <v>130</v>
      </c>
      <c r="B133" s="7" t="s">
        <v>414</v>
      </c>
      <c r="C133" s="2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2" t="s">
        <v>413</v>
      </c>
      <c r="Q133" s="13"/>
      <c r="R133" s="16" t="s">
        <v>258</v>
      </c>
    </row>
    <row r="134" spans="1:18" s="14" customFormat="1" ht="21.75" customHeight="1">
      <c r="A134" s="8">
        <v>131</v>
      </c>
      <c r="B134" s="7" t="s">
        <v>415</v>
      </c>
      <c r="C134" s="21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2" t="s">
        <v>413</v>
      </c>
      <c r="Q134" s="13"/>
      <c r="R134" s="16" t="s">
        <v>258</v>
      </c>
    </row>
    <row r="135" spans="1:18" s="14" customFormat="1" ht="21.75" customHeight="1">
      <c r="A135" s="8">
        <v>132</v>
      </c>
      <c r="B135" s="7" t="s">
        <v>416</v>
      </c>
      <c r="C135" s="2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2" t="s">
        <v>413</v>
      </c>
      <c r="Q135" s="13"/>
      <c r="R135" s="16" t="s">
        <v>258</v>
      </c>
    </row>
  </sheetData>
  <sheetProtection/>
  <autoFilter ref="A3:Q135"/>
  <mergeCells count="6">
    <mergeCell ref="M2:N2"/>
    <mergeCell ref="A1:Q1"/>
    <mergeCell ref="C2:D2"/>
    <mergeCell ref="E2:F2"/>
    <mergeCell ref="G2:J2"/>
    <mergeCell ref="K2:L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zoomScalePageLayoutView="0" workbookViewId="0" topLeftCell="A1">
      <pane ySplit="3" topLeftCell="BM124" activePane="bottomLeft" state="frozen"/>
      <selection pane="topLeft" activeCell="A1" sqref="A1"/>
      <selection pane="bottomLeft" activeCell="P4" sqref="P4"/>
    </sheetView>
  </sheetViews>
  <sheetFormatPr defaultColWidth="9.00390625" defaultRowHeight="21.75" customHeight="1"/>
  <cols>
    <col min="1" max="1" width="5.125" style="1" customWidth="1"/>
    <col min="2" max="2" width="9.00390625" style="1" customWidth="1"/>
    <col min="3" max="3" width="8.50390625" style="1" customWidth="1"/>
    <col min="4" max="4" width="3.75390625" style="1" customWidth="1"/>
    <col min="5" max="5" width="10.25390625" style="1" customWidth="1"/>
    <col min="6" max="6" width="6.25390625" style="1" customWidth="1"/>
    <col min="7" max="7" width="7.375" style="1" customWidth="1"/>
    <col min="8" max="8" width="5.625" style="1" customWidth="1"/>
    <col min="9" max="9" width="6.25390625" style="1" customWidth="1"/>
    <col min="10" max="10" width="6.625" style="1" customWidth="1"/>
    <col min="11" max="11" width="7.125" style="1" customWidth="1"/>
    <col min="12" max="12" width="3.00390625" style="1" customWidth="1"/>
    <col min="13" max="13" width="7.50390625" style="1" customWidth="1"/>
    <col min="14" max="14" width="3.375" style="1" customWidth="1"/>
    <col min="15" max="15" width="6.50390625" style="1" customWidth="1"/>
    <col min="16" max="16" width="17.375" style="1" customWidth="1"/>
    <col min="17" max="17" width="6.00390625" style="1" customWidth="1"/>
    <col min="18" max="18" width="20.00390625" style="1" customWidth="1"/>
    <col min="19" max="16384" width="9.00390625" style="1" customWidth="1"/>
  </cols>
  <sheetData>
    <row r="1" spans="1:17" ht="33" customHeight="1">
      <c r="A1" s="10" t="s">
        <v>199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4.5" customHeight="1">
      <c r="A2" s="2" t="s">
        <v>0</v>
      </c>
      <c r="B2" s="2" t="s">
        <v>1</v>
      </c>
      <c r="C2" s="9" t="s">
        <v>13</v>
      </c>
      <c r="D2" s="9"/>
      <c r="E2" s="9" t="s">
        <v>14</v>
      </c>
      <c r="F2" s="9"/>
      <c r="G2" s="9" t="s">
        <v>3</v>
      </c>
      <c r="H2" s="9"/>
      <c r="I2" s="9"/>
      <c r="J2" s="9"/>
      <c r="K2" s="9" t="s">
        <v>4</v>
      </c>
      <c r="L2" s="9"/>
      <c r="M2" s="9" t="s">
        <v>5</v>
      </c>
      <c r="N2" s="9"/>
      <c r="O2" s="2" t="s">
        <v>12</v>
      </c>
      <c r="P2" s="2" t="s">
        <v>2</v>
      </c>
      <c r="Q2" s="5"/>
    </row>
    <row r="3" spans="1:17" ht="45.75" customHeight="1">
      <c r="A3" s="2" t="s">
        <v>0</v>
      </c>
      <c r="B3" s="2" t="s">
        <v>1</v>
      </c>
      <c r="C3" s="2" t="s">
        <v>8</v>
      </c>
      <c r="D3" s="2" t="s">
        <v>7</v>
      </c>
      <c r="E3" s="2" t="s">
        <v>9</v>
      </c>
      <c r="F3" s="2" t="s">
        <v>7</v>
      </c>
      <c r="G3" s="2" t="s">
        <v>6</v>
      </c>
      <c r="H3" s="4" t="s">
        <v>77</v>
      </c>
      <c r="I3" s="2" t="s">
        <v>31</v>
      </c>
      <c r="J3" s="2" t="s">
        <v>7</v>
      </c>
      <c r="K3" s="3" t="s">
        <v>10</v>
      </c>
      <c r="L3" s="2" t="s">
        <v>7</v>
      </c>
      <c r="M3" s="3" t="s">
        <v>11</v>
      </c>
      <c r="N3" s="2" t="s">
        <v>7</v>
      </c>
      <c r="O3" s="2" t="s">
        <v>12</v>
      </c>
      <c r="P3" s="2" t="s">
        <v>2</v>
      </c>
      <c r="Q3" s="6" t="s">
        <v>192</v>
      </c>
    </row>
    <row r="4" spans="1:17" s="14" customFormat="1" ht="21.75" customHeight="1">
      <c r="A4" s="8">
        <v>1</v>
      </c>
      <c r="B4" s="7" t="s">
        <v>314</v>
      </c>
      <c r="C4" s="7"/>
      <c r="D4" s="8"/>
      <c r="E4" s="7"/>
      <c r="F4" s="8"/>
      <c r="G4" s="8"/>
      <c r="H4" s="8"/>
      <c r="I4" s="8"/>
      <c r="J4" s="8"/>
      <c r="K4" s="7"/>
      <c r="L4" s="8"/>
      <c r="M4" s="7"/>
      <c r="N4" s="8"/>
      <c r="O4" s="8"/>
      <c r="P4" s="12" t="s">
        <v>418</v>
      </c>
      <c r="Q4" s="13"/>
    </row>
    <row r="5" spans="1:17" s="14" customFormat="1" ht="21.75" customHeight="1">
      <c r="A5" s="8">
        <v>2</v>
      </c>
      <c r="B5" s="7" t="s">
        <v>39</v>
      </c>
      <c r="C5" s="7" t="s">
        <v>28</v>
      </c>
      <c r="D5" s="8">
        <v>30</v>
      </c>
      <c r="E5" s="7" t="s">
        <v>49</v>
      </c>
      <c r="F5" s="8">
        <v>17</v>
      </c>
      <c r="G5" s="8">
        <v>1975</v>
      </c>
      <c r="H5" s="8">
        <v>2</v>
      </c>
      <c r="I5" s="8">
        <v>2015</v>
      </c>
      <c r="J5" s="8">
        <v>25</v>
      </c>
      <c r="K5" s="7" t="s">
        <v>21</v>
      </c>
      <c r="L5" s="8">
        <v>0</v>
      </c>
      <c r="M5" s="7" t="s">
        <v>16</v>
      </c>
      <c r="N5" s="8">
        <v>2</v>
      </c>
      <c r="O5" s="8">
        <f>D5+F5+J5+L5+N5</f>
        <v>74</v>
      </c>
      <c r="P5" s="12" t="s">
        <v>63</v>
      </c>
      <c r="Q5" s="13"/>
    </row>
    <row r="6" spans="1:17" s="14" customFormat="1" ht="21.75" customHeight="1">
      <c r="A6" s="8">
        <v>3</v>
      </c>
      <c r="B6" s="7" t="s">
        <v>122</v>
      </c>
      <c r="C6" s="7" t="s">
        <v>23</v>
      </c>
      <c r="D6" s="8">
        <v>28</v>
      </c>
      <c r="E6" s="7" t="s">
        <v>51</v>
      </c>
      <c r="F6" s="8">
        <v>16</v>
      </c>
      <c r="G6" s="8">
        <v>1965</v>
      </c>
      <c r="H6" s="8">
        <v>3</v>
      </c>
      <c r="I6" s="8"/>
      <c r="J6" s="8">
        <v>26</v>
      </c>
      <c r="K6" s="7" t="s">
        <v>21</v>
      </c>
      <c r="L6" s="8">
        <v>0</v>
      </c>
      <c r="M6" s="7" t="s">
        <v>16</v>
      </c>
      <c r="N6" s="8">
        <v>2</v>
      </c>
      <c r="O6" s="8">
        <f>D6+F6+J6+L6+N6</f>
        <v>72</v>
      </c>
      <c r="P6" s="15"/>
      <c r="Q6" s="13"/>
    </row>
    <row r="7" spans="1:17" s="14" customFormat="1" ht="21.75" customHeight="1">
      <c r="A7" s="8">
        <v>4</v>
      </c>
      <c r="B7" s="7" t="s">
        <v>48</v>
      </c>
      <c r="C7" s="7" t="s">
        <v>28</v>
      </c>
      <c r="D7" s="8">
        <v>30</v>
      </c>
      <c r="E7" s="7" t="s">
        <v>51</v>
      </c>
      <c r="F7" s="8">
        <v>16</v>
      </c>
      <c r="G7" s="8">
        <v>1965</v>
      </c>
      <c r="H7" s="8">
        <v>2</v>
      </c>
      <c r="I7" s="8">
        <v>2007</v>
      </c>
      <c r="J7" s="8">
        <f>(2008-G7+H7)*0.5</f>
        <v>22.5</v>
      </c>
      <c r="K7" s="7" t="s">
        <v>16</v>
      </c>
      <c r="L7" s="8">
        <v>2</v>
      </c>
      <c r="M7" s="7" t="s">
        <v>21</v>
      </c>
      <c r="N7" s="8">
        <v>0</v>
      </c>
      <c r="O7" s="8">
        <f>D7+F7+J7+L7+N7</f>
        <v>70.5</v>
      </c>
      <c r="P7" s="12" t="s">
        <v>76</v>
      </c>
      <c r="Q7" s="13"/>
    </row>
    <row r="8" spans="1:18" s="14" customFormat="1" ht="21.75" customHeight="1">
      <c r="A8" s="8">
        <v>5</v>
      </c>
      <c r="B8" s="7" t="s">
        <v>216</v>
      </c>
      <c r="C8" s="7" t="s">
        <v>217</v>
      </c>
      <c r="D8" s="8">
        <v>30</v>
      </c>
      <c r="E8" s="7" t="s">
        <v>218</v>
      </c>
      <c r="F8" s="8">
        <v>17</v>
      </c>
      <c r="G8" s="8">
        <v>1981</v>
      </c>
      <c r="H8" s="8">
        <v>3</v>
      </c>
      <c r="I8" s="8"/>
      <c r="J8" s="11">
        <f>(2017-G8+H8)*0.5</f>
        <v>19.5</v>
      </c>
      <c r="K8" s="7" t="s">
        <v>16</v>
      </c>
      <c r="L8" s="8">
        <v>2</v>
      </c>
      <c r="M8" s="7" t="s">
        <v>16</v>
      </c>
      <c r="N8" s="8">
        <v>2</v>
      </c>
      <c r="O8" s="11">
        <f>D8+F8+J8+L8+N8</f>
        <v>70.5</v>
      </c>
      <c r="P8" s="12" t="s">
        <v>219</v>
      </c>
      <c r="Q8" s="13"/>
      <c r="R8" s="16" t="s">
        <v>209</v>
      </c>
    </row>
    <row r="9" spans="1:17" s="14" customFormat="1" ht="21.75" customHeight="1">
      <c r="A9" s="8">
        <v>6</v>
      </c>
      <c r="B9" s="7" t="s">
        <v>88</v>
      </c>
      <c r="C9" s="7" t="s">
        <v>28</v>
      </c>
      <c r="D9" s="8">
        <v>30</v>
      </c>
      <c r="E9" s="7" t="s">
        <v>52</v>
      </c>
      <c r="F9" s="8">
        <v>15</v>
      </c>
      <c r="G9" s="8">
        <v>1975</v>
      </c>
      <c r="H9" s="8">
        <v>0</v>
      </c>
      <c r="I9" s="8"/>
      <c r="J9" s="8">
        <f>(2017-G9+H9)*0.5</f>
        <v>21</v>
      </c>
      <c r="K9" s="7" t="s">
        <v>16</v>
      </c>
      <c r="L9" s="8">
        <v>2</v>
      </c>
      <c r="M9" s="7" t="s">
        <v>16</v>
      </c>
      <c r="N9" s="8">
        <v>2</v>
      </c>
      <c r="O9" s="8">
        <f>D9+F9+J9+L9+N9</f>
        <v>70</v>
      </c>
      <c r="P9" s="12" t="s">
        <v>89</v>
      </c>
      <c r="Q9" s="13"/>
    </row>
    <row r="10" spans="1:17" s="14" customFormat="1" ht="21.75" customHeight="1">
      <c r="A10" s="8">
        <v>7</v>
      </c>
      <c r="B10" s="7" t="s">
        <v>178</v>
      </c>
      <c r="C10" s="7" t="s">
        <v>28</v>
      </c>
      <c r="D10" s="8">
        <v>30</v>
      </c>
      <c r="E10" s="7" t="s">
        <v>49</v>
      </c>
      <c r="F10" s="8">
        <v>17</v>
      </c>
      <c r="G10" s="8">
        <v>1974</v>
      </c>
      <c r="H10" s="8">
        <v>3</v>
      </c>
      <c r="I10" s="8"/>
      <c r="J10" s="8">
        <v>20.5</v>
      </c>
      <c r="K10" s="7" t="s">
        <v>21</v>
      </c>
      <c r="L10" s="8">
        <v>0</v>
      </c>
      <c r="M10" s="7" t="s">
        <v>16</v>
      </c>
      <c r="N10" s="8">
        <v>2</v>
      </c>
      <c r="O10" s="8">
        <f>D10+F10+J10+L10+N10</f>
        <v>69.5</v>
      </c>
      <c r="P10" s="15"/>
      <c r="Q10" s="13"/>
    </row>
    <row r="11" spans="1:17" s="14" customFormat="1" ht="21.75" customHeight="1">
      <c r="A11" s="8">
        <v>8</v>
      </c>
      <c r="B11" s="7" t="s">
        <v>127</v>
      </c>
      <c r="C11" s="7" t="s">
        <v>33</v>
      </c>
      <c r="D11" s="8">
        <v>28</v>
      </c>
      <c r="E11" s="7" t="s">
        <v>52</v>
      </c>
      <c r="F11" s="8">
        <v>15</v>
      </c>
      <c r="G11" s="8">
        <v>1969</v>
      </c>
      <c r="H11" s="8">
        <v>0</v>
      </c>
      <c r="I11" s="8">
        <v>2012</v>
      </c>
      <c r="J11" s="8">
        <v>22</v>
      </c>
      <c r="K11" s="7" t="s">
        <v>16</v>
      </c>
      <c r="L11" s="8">
        <v>2</v>
      </c>
      <c r="M11" s="7" t="s">
        <v>16</v>
      </c>
      <c r="N11" s="8">
        <v>2</v>
      </c>
      <c r="O11" s="8">
        <f>D11+F11+J11+L11+N11</f>
        <v>69</v>
      </c>
      <c r="P11" s="12" t="s">
        <v>128</v>
      </c>
      <c r="Q11" s="13"/>
    </row>
    <row r="12" spans="1:17" s="14" customFormat="1" ht="21.75" customHeight="1">
      <c r="A12" s="8">
        <v>9</v>
      </c>
      <c r="B12" s="7" t="s">
        <v>149</v>
      </c>
      <c r="C12" s="7" t="s">
        <v>28</v>
      </c>
      <c r="D12" s="8">
        <v>30</v>
      </c>
      <c r="E12" s="7" t="s">
        <v>49</v>
      </c>
      <c r="F12" s="8">
        <v>17</v>
      </c>
      <c r="G12" s="8">
        <v>1984</v>
      </c>
      <c r="H12" s="8">
        <v>3</v>
      </c>
      <c r="I12" s="8"/>
      <c r="J12" s="8">
        <f>(2017-G12+H12)*0.5</f>
        <v>18</v>
      </c>
      <c r="K12" s="7" t="s">
        <v>16</v>
      </c>
      <c r="L12" s="8">
        <v>2</v>
      </c>
      <c r="M12" s="7" t="s">
        <v>16</v>
      </c>
      <c r="N12" s="8">
        <v>2</v>
      </c>
      <c r="O12" s="8">
        <f>D12+F12+J12+L12+N12</f>
        <v>69</v>
      </c>
      <c r="P12" s="12" t="s">
        <v>150</v>
      </c>
      <c r="Q12" s="13"/>
    </row>
    <row r="13" spans="1:17" s="14" customFormat="1" ht="21.75" customHeight="1">
      <c r="A13" s="8">
        <v>10</v>
      </c>
      <c r="B13" s="7" t="s">
        <v>168</v>
      </c>
      <c r="C13" s="7" t="s">
        <v>196</v>
      </c>
      <c r="D13" s="8">
        <v>28</v>
      </c>
      <c r="E13" s="7" t="s">
        <v>52</v>
      </c>
      <c r="F13" s="8">
        <v>15</v>
      </c>
      <c r="G13" s="8">
        <v>1972</v>
      </c>
      <c r="H13" s="8"/>
      <c r="I13" s="8">
        <v>2015</v>
      </c>
      <c r="J13" s="8">
        <v>22</v>
      </c>
      <c r="K13" s="7" t="s">
        <v>194</v>
      </c>
      <c r="L13" s="8">
        <v>2</v>
      </c>
      <c r="M13" s="7" t="s">
        <v>194</v>
      </c>
      <c r="N13" s="8">
        <v>2</v>
      </c>
      <c r="O13" s="8">
        <f>D13+F13+J13+L13+N13</f>
        <v>69</v>
      </c>
      <c r="P13" s="15"/>
      <c r="Q13" s="17" t="s">
        <v>201</v>
      </c>
    </row>
    <row r="14" spans="1:17" s="14" customFormat="1" ht="21.75" customHeight="1">
      <c r="A14" s="8">
        <v>11</v>
      </c>
      <c r="B14" s="7" t="s">
        <v>36</v>
      </c>
      <c r="C14" s="7" t="s">
        <v>28</v>
      </c>
      <c r="D14" s="8">
        <v>30</v>
      </c>
      <c r="E14" s="7" t="s">
        <v>51</v>
      </c>
      <c r="F14" s="8">
        <v>16</v>
      </c>
      <c r="G14" s="8">
        <v>1984</v>
      </c>
      <c r="H14" s="8">
        <v>4</v>
      </c>
      <c r="I14" s="8"/>
      <c r="J14" s="8">
        <f>(2017-G14+H14)*0.5</f>
        <v>18.5</v>
      </c>
      <c r="K14" s="7" t="s">
        <v>16</v>
      </c>
      <c r="L14" s="8">
        <v>2</v>
      </c>
      <c r="M14" s="7" t="s">
        <v>16</v>
      </c>
      <c r="N14" s="8">
        <v>2</v>
      </c>
      <c r="O14" s="8">
        <f>D14+F14+J14+L14+N14</f>
        <v>68.5</v>
      </c>
      <c r="P14" s="12" t="s">
        <v>80</v>
      </c>
      <c r="Q14" s="13"/>
    </row>
    <row r="15" spans="1:17" s="14" customFormat="1" ht="21.75" customHeight="1">
      <c r="A15" s="8">
        <v>12</v>
      </c>
      <c r="B15" s="7" t="s">
        <v>131</v>
      </c>
      <c r="C15" s="7" t="s">
        <v>28</v>
      </c>
      <c r="D15" s="8">
        <v>30</v>
      </c>
      <c r="E15" s="7" t="s">
        <v>52</v>
      </c>
      <c r="F15" s="8">
        <v>15</v>
      </c>
      <c r="G15" s="8">
        <v>1972</v>
      </c>
      <c r="H15" s="8"/>
      <c r="I15" s="8">
        <v>2012</v>
      </c>
      <c r="J15" s="8">
        <v>20.5</v>
      </c>
      <c r="K15" s="7" t="s">
        <v>21</v>
      </c>
      <c r="L15" s="8">
        <v>0</v>
      </c>
      <c r="M15" s="7" t="s">
        <v>16</v>
      </c>
      <c r="N15" s="8">
        <v>2</v>
      </c>
      <c r="O15" s="8">
        <f>D15+F15+J15+L15+N15</f>
        <v>67.5</v>
      </c>
      <c r="P15" s="15"/>
      <c r="Q15" s="13"/>
    </row>
    <row r="16" spans="1:17" s="14" customFormat="1" ht="21.75" customHeight="1">
      <c r="A16" s="8">
        <v>13</v>
      </c>
      <c r="B16" s="7" t="s">
        <v>118</v>
      </c>
      <c r="C16" s="7" t="s">
        <v>23</v>
      </c>
      <c r="D16" s="8">
        <v>28</v>
      </c>
      <c r="E16" s="7" t="s">
        <v>52</v>
      </c>
      <c r="F16" s="8">
        <v>15</v>
      </c>
      <c r="G16" s="8">
        <v>1975</v>
      </c>
      <c r="H16" s="8"/>
      <c r="I16" s="8"/>
      <c r="J16" s="8">
        <v>20</v>
      </c>
      <c r="K16" s="7" t="s">
        <v>16</v>
      </c>
      <c r="L16" s="8">
        <v>2</v>
      </c>
      <c r="M16" s="7" t="s">
        <v>16</v>
      </c>
      <c r="N16" s="8">
        <v>2</v>
      </c>
      <c r="O16" s="8">
        <f>D16+F16+J16+L16+N16</f>
        <v>67</v>
      </c>
      <c r="P16" s="12" t="s">
        <v>119</v>
      </c>
      <c r="Q16" s="13"/>
    </row>
    <row r="17" spans="1:17" s="14" customFormat="1" ht="21.75" customHeight="1">
      <c r="A17" s="8">
        <v>14</v>
      </c>
      <c r="B17" s="7" t="s">
        <v>172</v>
      </c>
      <c r="C17" s="7" t="s">
        <v>28</v>
      </c>
      <c r="D17" s="8">
        <v>30</v>
      </c>
      <c r="E17" s="7" t="s">
        <v>52</v>
      </c>
      <c r="F17" s="8">
        <v>15</v>
      </c>
      <c r="G17" s="8">
        <v>1973</v>
      </c>
      <c r="H17" s="8"/>
      <c r="I17" s="8">
        <v>2012</v>
      </c>
      <c r="J17" s="8">
        <v>20</v>
      </c>
      <c r="K17" s="7" t="s">
        <v>21</v>
      </c>
      <c r="L17" s="8">
        <v>0</v>
      </c>
      <c r="M17" s="7" t="s">
        <v>194</v>
      </c>
      <c r="N17" s="8">
        <v>2</v>
      </c>
      <c r="O17" s="8">
        <f>D17+F17+J17+L17+N17</f>
        <v>67</v>
      </c>
      <c r="P17" s="15"/>
      <c r="Q17" s="17" t="s">
        <v>201</v>
      </c>
    </row>
    <row r="18" spans="1:17" s="14" customFormat="1" ht="21.75" customHeight="1">
      <c r="A18" s="8">
        <v>15</v>
      </c>
      <c r="B18" s="7" t="s">
        <v>158</v>
      </c>
      <c r="C18" s="7" t="s">
        <v>159</v>
      </c>
      <c r="D18" s="8">
        <v>30</v>
      </c>
      <c r="E18" s="7" t="s">
        <v>51</v>
      </c>
      <c r="F18" s="8">
        <v>16</v>
      </c>
      <c r="G18" s="8">
        <v>1984</v>
      </c>
      <c r="H18" s="8">
        <v>4</v>
      </c>
      <c r="I18" s="8"/>
      <c r="J18" s="8">
        <f>(2017-G18+H18)*0.5</f>
        <v>18.5</v>
      </c>
      <c r="K18" s="7" t="s">
        <v>21</v>
      </c>
      <c r="L18" s="8">
        <v>0</v>
      </c>
      <c r="M18" s="7" t="s">
        <v>16</v>
      </c>
      <c r="N18" s="8">
        <v>2</v>
      </c>
      <c r="O18" s="8">
        <f>D18+F18+J18+L18+N18</f>
        <v>66.5</v>
      </c>
      <c r="P18" s="15"/>
      <c r="Q18" s="13"/>
    </row>
    <row r="19" spans="1:17" s="14" customFormat="1" ht="21.75" customHeight="1">
      <c r="A19" s="8">
        <v>16</v>
      </c>
      <c r="B19" s="7" t="s">
        <v>166</v>
      </c>
      <c r="C19" s="7" t="s">
        <v>23</v>
      </c>
      <c r="D19" s="8">
        <v>28</v>
      </c>
      <c r="E19" s="7" t="s">
        <v>52</v>
      </c>
      <c r="F19" s="8">
        <v>15</v>
      </c>
      <c r="G19" s="8">
        <v>1976</v>
      </c>
      <c r="H19" s="8"/>
      <c r="I19" s="8">
        <v>2013</v>
      </c>
      <c r="J19" s="8">
        <v>19</v>
      </c>
      <c r="K19" s="7" t="s">
        <v>16</v>
      </c>
      <c r="L19" s="8">
        <v>2</v>
      </c>
      <c r="M19" s="7" t="s">
        <v>16</v>
      </c>
      <c r="N19" s="8">
        <v>2</v>
      </c>
      <c r="O19" s="8">
        <f>D19+F19+J19+L19+N19</f>
        <v>66</v>
      </c>
      <c r="P19" s="12" t="s">
        <v>167</v>
      </c>
      <c r="Q19" s="13"/>
    </row>
    <row r="20" spans="1:17" s="14" customFormat="1" ht="21.75" customHeight="1">
      <c r="A20" s="8">
        <v>17</v>
      </c>
      <c r="B20" s="7" t="s">
        <v>175</v>
      </c>
      <c r="C20" s="7" t="s">
        <v>28</v>
      </c>
      <c r="D20" s="8">
        <v>30</v>
      </c>
      <c r="E20" s="7" t="s">
        <v>49</v>
      </c>
      <c r="F20" s="8">
        <v>17</v>
      </c>
      <c r="G20" s="8">
        <v>1983</v>
      </c>
      <c r="H20" s="8"/>
      <c r="I20" s="8"/>
      <c r="J20" s="8">
        <f>(2017-G20+H20)*0.5</f>
        <v>17</v>
      </c>
      <c r="K20" s="7" t="s">
        <v>21</v>
      </c>
      <c r="L20" s="8">
        <v>0</v>
      </c>
      <c r="M20" s="7" t="s">
        <v>194</v>
      </c>
      <c r="N20" s="8">
        <v>2</v>
      </c>
      <c r="O20" s="8">
        <f>D20+F20+J20+L20+N20</f>
        <v>66</v>
      </c>
      <c r="P20" s="15"/>
      <c r="Q20" s="13"/>
    </row>
    <row r="21" spans="1:18" s="14" customFormat="1" ht="21.75" customHeight="1">
      <c r="A21" s="8">
        <v>18</v>
      </c>
      <c r="B21" s="7" t="s">
        <v>220</v>
      </c>
      <c r="C21" s="7" t="s">
        <v>217</v>
      </c>
      <c r="D21" s="8">
        <v>30</v>
      </c>
      <c r="E21" s="7" t="s">
        <v>221</v>
      </c>
      <c r="F21" s="8">
        <v>15</v>
      </c>
      <c r="G21" s="8">
        <v>1986</v>
      </c>
      <c r="H21" s="8">
        <v>3</v>
      </c>
      <c r="I21" s="8"/>
      <c r="J21" s="11">
        <f>(2017-G21+H21)*0.5</f>
        <v>17</v>
      </c>
      <c r="K21" s="7" t="s">
        <v>16</v>
      </c>
      <c r="L21" s="8">
        <v>2</v>
      </c>
      <c r="M21" s="7" t="s">
        <v>16</v>
      </c>
      <c r="N21" s="8">
        <v>2</v>
      </c>
      <c r="O21" s="11">
        <f>D21+F21+J21+L21+N21</f>
        <v>66</v>
      </c>
      <c r="P21" s="12" t="s">
        <v>222</v>
      </c>
      <c r="Q21" s="13"/>
      <c r="R21" s="16" t="s">
        <v>209</v>
      </c>
    </row>
    <row r="22" spans="1:18" s="14" customFormat="1" ht="21.75" customHeight="1">
      <c r="A22" s="8">
        <v>19</v>
      </c>
      <c r="B22" s="7" t="s">
        <v>223</v>
      </c>
      <c r="C22" s="7" t="s">
        <v>217</v>
      </c>
      <c r="D22" s="8">
        <v>30</v>
      </c>
      <c r="E22" s="7" t="s">
        <v>221</v>
      </c>
      <c r="F22" s="8">
        <v>15</v>
      </c>
      <c r="G22" s="8">
        <v>1986</v>
      </c>
      <c r="H22" s="8">
        <v>3</v>
      </c>
      <c r="I22" s="8"/>
      <c r="J22" s="11">
        <f>(2017-G22+H22)*0.5</f>
        <v>17</v>
      </c>
      <c r="K22" s="7" t="s">
        <v>16</v>
      </c>
      <c r="L22" s="8">
        <v>2</v>
      </c>
      <c r="M22" s="7" t="s">
        <v>16</v>
      </c>
      <c r="N22" s="8">
        <v>2</v>
      </c>
      <c r="O22" s="11">
        <f>D22+F22+J22+L22+N22</f>
        <v>66</v>
      </c>
      <c r="P22" s="12" t="s">
        <v>210</v>
      </c>
      <c r="Q22" s="13"/>
      <c r="R22" s="16" t="s">
        <v>209</v>
      </c>
    </row>
    <row r="23" spans="1:17" s="14" customFormat="1" ht="21.75" customHeight="1">
      <c r="A23" s="8">
        <v>20</v>
      </c>
      <c r="B23" s="7" t="s">
        <v>43</v>
      </c>
      <c r="C23" s="7" t="s">
        <v>23</v>
      </c>
      <c r="D23" s="8">
        <v>28</v>
      </c>
      <c r="E23" s="7" t="s">
        <v>52</v>
      </c>
      <c r="F23" s="8">
        <v>15</v>
      </c>
      <c r="G23" s="8">
        <v>1976</v>
      </c>
      <c r="H23" s="8"/>
      <c r="I23" s="8"/>
      <c r="J23" s="8">
        <f>(2017-G23+H23)*0.5</f>
        <v>20.5</v>
      </c>
      <c r="K23" s="7" t="s">
        <v>21</v>
      </c>
      <c r="L23" s="8">
        <v>0</v>
      </c>
      <c r="M23" s="7" t="s">
        <v>16</v>
      </c>
      <c r="N23" s="8">
        <v>2</v>
      </c>
      <c r="O23" s="8">
        <f>D23+F23+J23+L23+N23</f>
        <v>65.5</v>
      </c>
      <c r="P23" s="15"/>
      <c r="Q23" s="13"/>
    </row>
    <row r="24" spans="1:17" s="14" customFormat="1" ht="21.75" customHeight="1">
      <c r="A24" s="8">
        <v>21</v>
      </c>
      <c r="B24" s="7" t="s">
        <v>91</v>
      </c>
      <c r="C24" s="7" t="s">
        <v>23</v>
      </c>
      <c r="D24" s="8">
        <v>28</v>
      </c>
      <c r="E24" s="7" t="s">
        <v>52</v>
      </c>
      <c r="F24" s="8">
        <v>15</v>
      </c>
      <c r="G24" s="8">
        <v>1975</v>
      </c>
      <c r="H24" s="8"/>
      <c r="I24" s="8">
        <v>2015</v>
      </c>
      <c r="J24" s="8">
        <v>20.5</v>
      </c>
      <c r="K24" s="7" t="s">
        <v>16</v>
      </c>
      <c r="L24" s="8">
        <v>2</v>
      </c>
      <c r="M24" s="7" t="s">
        <v>21</v>
      </c>
      <c r="N24" s="8">
        <v>0</v>
      </c>
      <c r="O24" s="8">
        <f>D24+F24+J24+L24+N24</f>
        <v>65.5</v>
      </c>
      <c r="P24" s="12" t="s">
        <v>92</v>
      </c>
      <c r="Q24" s="13"/>
    </row>
    <row r="25" spans="1:17" s="14" customFormat="1" ht="21.75" customHeight="1">
      <c r="A25" s="8">
        <v>22</v>
      </c>
      <c r="B25" s="7" t="s">
        <v>93</v>
      </c>
      <c r="C25" s="7" t="s">
        <v>28</v>
      </c>
      <c r="D25" s="8">
        <v>30</v>
      </c>
      <c r="E25" s="7" t="s">
        <v>49</v>
      </c>
      <c r="F25" s="8">
        <v>17</v>
      </c>
      <c r="G25" s="8">
        <v>1988</v>
      </c>
      <c r="H25" s="8">
        <v>4</v>
      </c>
      <c r="I25" s="8"/>
      <c r="J25" s="8">
        <f>(2017-G25+H25)*0.5</f>
        <v>16.5</v>
      </c>
      <c r="K25" s="7" t="s">
        <v>21</v>
      </c>
      <c r="L25" s="8">
        <v>0</v>
      </c>
      <c r="M25" s="7" t="s">
        <v>16</v>
      </c>
      <c r="N25" s="8">
        <v>2</v>
      </c>
      <c r="O25" s="8">
        <f>D25+F25+J25+L25+N25</f>
        <v>65.5</v>
      </c>
      <c r="P25" s="15"/>
      <c r="Q25" s="13"/>
    </row>
    <row r="26" spans="1:17" s="14" customFormat="1" ht="21.75" customHeight="1">
      <c r="A26" s="8">
        <v>23</v>
      </c>
      <c r="B26" s="7" t="s">
        <v>143</v>
      </c>
      <c r="C26" s="7" t="s">
        <v>28</v>
      </c>
      <c r="D26" s="8">
        <v>30</v>
      </c>
      <c r="E26" s="7" t="s">
        <v>52</v>
      </c>
      <c r="F26" s="8">
        <v>15</v>
      </c>
      <c r="G26" s="8">
        <v>1984</v>
      </c>
      <c r="H26" s="8"/>
      <c r="I26" s="8"/>
      <c r="J26" s="8">
        <f>(2017-G26+H26)*0.5</f>
        <v>16.5</v>
      </c>
      <c r="K26" s="7" t="s">
        <v>16</v>
      </c>
      <c r="L26" s="8">
        <v>2</v>
      </c>
      <c r="M26" s="7" t="s">
        <v>16</v>
      </c>
      <c r="N26" s="8">
        <v>2</v>
      </c>
      <c r="O26" s="8">
        <f>D26+F26+J26+L26+N26</f>
        <v>65.5</v>
      </c>
      <c r="P26" s="12" t="s">
        <v>144</v>
      </c>
      <c r="Q26" s="13"/>
    </row>
    <row r="27" spans="1:17" s="14" customFormat="1" ht="21.75" customHeight="1">
      <c r="A27" s="8">
        <v>24</v>
      </c>
      <c r="B27" s="7" t="s">
        <v>145</v>
      </c>
      <c r="C27" s="7" t="s">
        <v>28</v>
      </c>
      <c r="D27" s="8">
        <v>30</v>
      </c>
      <c r="E27" s="7" t="s">
        <v>52</v>
      </c>
      <c r="F27" s="8">
        <v>15</v>
      </c>
      <c r="G27" s="8">
        <v>1972</v>
      </c>
      <c r="H27" s="8">
        <v>1</v>
      </c>
      <c r="I27" s="8">
        <v>2011</v>
      </c>
      <c r="J27" s="8">
        <v>20.5</v>
      </c>
      <c r="K27" s="7" t="s">
        <v>21</v>
      </c>
      <c r="L27" s="8">
        <v>0</v>
      </c>
      <c r="M27" s="7" t="s">
        <v>21</v>
      </c>
      <c r="N27" s="8">
        <v>0</v>
      </c>
      <c r="O27" s="8">
        <f>D27+F27+J27+L27+N27</f>
        <v>65.5</v>
      </c>
      <c r="P27" s="12" t="s">
        <v>63</v>
      </c>
      <c r="Q27" s="13"/>
    </row>
    <row r="28" spans="1:18" s="14" customFormat="1" ht="21.75" customHeight="1">
      <c r="A28" s="8">
        <v>25</v>
      </c>
      <c r="B28" s="7" t="s">
        <v>224</v>
      </c>
      <c r="C28" s="7" t="s">
        <v>217</v>
      </c>
      <c r="D28" s="8">
        <v>30</v>
      </c>
      <c r="E28" s="7" t="s">
        <v>221</v>
      </c>
      <c r="F28" s="8">
        <v>15</v>
      </c>
      <c r="G28" s="8">
        <v>1987</v>
      </c>
      <c r="H28" s="8">
        <v>3</v>
      </c>
      <c r="I28" s="8"/>
      <c r="J28" s="11">
        <f>(2017-G28+H28)*0.5</f>
        <v>16.5</v>
      </c>
      <c r="K28" s="7" t="s">
        <v>16</v>
      </c>
      <c r="L28" s="8">
        <v>2</v>
      </c>
      <c r="M28" s="7" t="s">
        <v>16</v>
      </c>
      <c r="N28" s="8">
        <v>2</v>
      </c>
      <c r="O28" s="11">
        <f>D28+F28+J28+L28+N28</f>
        <v>65.5</v>
      </c>
      <c r="P28" s="12" t="s">
        <v>225</v>
      </c>
      <c r="Q28" s="13"/>
      <c r="R28" s="16" t="s">
        <v>209</v>
      </c>
    </row>
    <row r="29" spans="1:17" s="14" customFormat="1" ht="21.75" customHeight="1">
      <c r="A29" s="8">
        <v>26</v>
      </c>
      <c r="B29" s="7" t="s">
        <v>117</v>
      </c>
      <c r="C29" s="7" t="s">
        <v>23</v>
      </c>
      <c r="D29" s="8">
        <v>28</v>
      </c>
      <c r="E29" s="7" t="s">
        <v>52</v>
      </c>
      <c r="F29" s="8">
        <v>15</v>
      </c>
      <c r="G29" s="8">
        <v>1973</v>
      </c>
      <c r="H29" s="8"/>
      <c r="I29" s="8"/>
      <c r="J29" s="8">
        <v>22</v>
      </c>
      <c r="K29" s="7" t="s">
        <v>21</v>
      </c>
      <c r="L29" s="8">
        <v>0</v>
      </c>
      <c r="M29" s="7" t="s">
        <v>21</v>
      </c>
      <c r="N29" s="8">
        <v>0</v>
      </c>
      <c r="O29" s="8">
        <f>D29+F29+J29+L29+N29</f>
        <v>65</v>
      </c>
      <c r="P29" s="15"/>
      <c r="Q29" s="13"/>
    </row>
    <row r="30" spans="1:17" s="14" customFormat="1" ht="21.75" customHeight="1">
      <c r="A30" s="8">
        <v>27</v>
      </c>
      <c r="B30" s="7" t="s">
        <v>153</v>
      </c>
      <c r="C30" s="7" t="s">
        <v>28</v>
      </c>
      <c r="D30" s="8">
        <v>30</v>
      </c>
      <c r="E30" s="7" t="s">
        <v>52</v>
      </c>
      <c r="F30" s="8">
        <v>15</v>
      </c>
      <c r="G30" s="8">
        <v>1984</v>
      </c>
      <c r="H30" s="8">
        <v>3</v>
      </c>
      <c r="I30" s="8"/>
      <c r="J30" s="8">
        <f>(2017-G30+H30)*0.5</f>
        <v>18</v>
      </c>
      <c r="K30" s="7" t="s">
        <v>21</v>
      </c>
      <c r="L30" s="8">
        <v>0</v>
      </c>
      <c r="M30" s="7" t="s">
        <v>16</v>
      </c>
      <c r="N30" s="8">
        <v>2</v>
      </c>
      <c r="O30" s="8">
        <f>D30+F30+J30+L30+N30</f>
        <v>65</v>
      </c>
      <c r="P30" s="15"/>
      <c r="Q30" s="13"/>
    </row>
    <row r="31" spans="1:18" s="14" customFormat="1" ht="21.75" customHeight="1">
      <c r="A31" s="8">
        <v>28</v>
      </c>
      <c r="B31" s="7" t="s">
        <v>226</v>
      </c>
      <c r="C31" s="7" t="s">
        <v>23</v>
      </c>
      <c r="D31" s="8">
        <v>28</v>
      </c>
      <c r="E31" s="7" t="s">
        <v>221</v>
      </c>
      <c r="F31" s="8">
        <v>15</v>
      </c>
      <c r="G31" s="8">
        <v>1977</v>
      </c>
      <c r="H31" s="8"/>
      <c r="I31" s="8"/>
      <c r="J31" s="11">
        <f>(2017-G31+H31)*0.5</f>
        <v>20</v>
      </c>
      <c r="K31" s="7" t="s">
        <v>21</v>
      </c>
      <c r="L31" s="8">
        <v>0</v>
      </c>
      <c r="M31" s="7" t="s">
        <v>16</v>
      </c>
      <c r="N31" s="8">
        <v>2</v>
      </c>
      <c r="O31" s="11">
        <f>D31+F31+J31+L31+N31</f>
        <v>65</v>
      </c>
      <c r="P31" s="12"/>
      <c r="Q31" s="13"/>
      <c r="R31" s="16" t="s">
        <v>209</v>
      </c>
    </row>
    <row r="32" spans="1:17" s="14" customFormat="1" ht="21.75" customHeight="1">
      <c r="A32" s="8">
        <v>29</v>
      </c>
      <c r="B32" s="7" t="s">
        <v>69</v>
      </c>
      <c r="C32" s="7" t="s">
        <v>23</v>
      </c>
      <c r="D32" s="8">
        <v>28</v>
      </c>
      <c r="E32" s="7" t="s">
        <v>70</v>
      </c>
      <c r="F32" s="8">
        <v>20</v>
      </c>
      <c r="G32" s="8">
        <v>1995</v>
      </c>
      <c r="H32" s="8">
        <v>3</v>
      </c>
      <c r="I32" s="8"/>
      <c r="J32" s="8">
        <f>(2017-G32+H32)*0.5</f>
        <v>12.5</v>
      </c>
      <c r="K32" s="7" t="s">
        <v>16</v>
      </c>
      <c r="L32" s="8">
        <v>2</v>
      </c>
      <c r="M32" s="7" t="s">
        <v>16</v>
      </c>
      <c r="N32" s="8">
        <v>2</v>
      </c>
      <c r="O32" s="8">
        <f>D32+F32+J32+L32+N32</f>
        <v>64.5</v>
      </c>
      <c r="P32" s="12" t="s">
        <v>75</v>
      </c>
      <c r="Q32" s="13"/>
    </row>
    <row r="33" spans="1:17" s="14" customFormat="1" ht="21.75" customHeight="1">
      <c r="A33" s="8">
        <v>30</v>
      </c>
      <c r="B33" s="7" t="s">
        <v>27</v>
      </c>
      <c r="C33" s="7" t="s">
        <v>28</v>
      </c>
      <c r="D33" s="8">
        <v>30</v>
      </c>
      <c r="E33" s="7" t="s">
        <v>49</v>
      </c>
      <c r="F33" s="8">
        <v>17</v>
      </c>
      <c r="G33" s="8">
        <v>1989</v>
      </c>
      <c r="H33" s="8">
        <v>2</v>
      </c>
      <c r="I33" s="8"/>
      <c r="J33" s="8">
        <f>(2017-G33+H33)*0.5</f>
        <v>15</v>
      </c>
      <c r="K33" s="7" t="s">
        <v>21</v>
      </c>
      <c r="L33" s="8">
        <v>0</v>
      </c>
      <c r="M33" s="7" t="s">
        <v>16</v>
      </c>
      <c r="N33" s="8">
        <v>2</v>
      </c>
      <c r="O33" s="8">
        <f>D33+F33+J33+L33+N33</f>
        <v>64</v>
      </c>
      <c r="P33" s="15"/>
      <c r="Q33" s="13"/>
    </row>
    <row r="34" spans="1:17" s="14" customFormat="1" ht="21.75" customHeight="1">
      <c r="A34" s="8">
        <v>31</v>
      </c>
      <c r="B34" s="7" t="s">
        <v>107</v>
      </c>
      <c r="C34" s="7" t="s">
        <v>28</v>
      </c>
      <c r="D34" s="8">
        <v>30</v>
      </c>
      <c r="E34" s="7" t="s">
        <v>51</v>
      </c>
      <c r="F34" s="8">
        <v>16</v>
      </c>
      <c r="G34" s="8">
        <v>1973</v>
      </c>
      <c r="H34" s="8">
        <v>3</v>
      </c>
      <c r="I34" s="8"/>
      <c r="J34" s="8">
        <v>18</v>
      </c>
      <c r="K34" s="7" t="s">
        <v>21</v>
      </c>
      <c r="L34" s="8">
        <v>0</v>
      </c>
      <c r="M34" s="7" t="s">
        <v>21</v>
      </c>
      <c r="N34" s="8">
        <v>0</v>
      </c>
      <c r="O34" s="8">
        <f>D34+F34+J34+L34+N34</f>
        <v>64</v>
      </c>
      <c r="P34" s="15"/>
      <c r="Q34" s="13"/>
    </row>
    <row r="35" spans="1:17" s="14" customFormat="1" ht="21.75" customHeight="1">
      <c r="A35" s="8">
        <v>32</v>
      </c>
      <c r="B35" s="7" t="s">
        <v>129</v>
      </c>
      <c r="C35" s="7" t="s">
        <v>28</v>
      </c>
      <c r="D35" s="8">
        <v>30</v>
      </c>
      <c r="E35" s="7" t="s">
        <v>51</v>
      </c>
      <c r="F35" s="8">
        <v>16</v>
      </c>
      <c r="G35" s="8">
        <v>1993</v>
      </c>
      <c r="H35" s="8">
        <v>4</v>
      </c>
      <c r="I35" s="8"/>
      <c r="J35" s="8">
        <f>(2017-G35+H35)*0.5</f>
        <v>14</v>
      </c>
      <c r="K35" s="7" t="s">
        <v>16</v>
      </c>
      <c r="L35" s="8">
        <v>2</v>
      </c>
      <c r="M35" s="7" t="s">
        <v>16</v>
      </c>
      <c r="N35" s="8">
        <v>2</v>
      </c>
      <c r="O35" s="8">
        <f>D35+F35+J35+L35+N35</f>
        <v>64</v>
      </c>
      <c r="P35" s="12" t="s">
        <v>130</v>
      </c>
      <c r="Q35" s="13"/>
    </row>
    <row r="36" spans="1:18" s="14" customFormat="1" ht="21.75" customHeight="1">
      <c r="A36" s="8">
        <v>33</v>
      </c>
      <c r="B36" s="7" t="s">
        <v>227</v>
      </c>
      <c r="C36" s="7" t="s">
        <v>217</v>
      </c>
      <c r="D36" s="8">
        <v>30</v>
      </c>
      <c r="E36" s="7" t="s">
        <v>205</v>
      </c>
      <c r="F36" s="8">
        <v>16</v>
      </c>
      <c r="G36" s="8">
        <v>1990</v>
      </c>
      <c r="H36" s="8">
        <v>5</v>
      </c>
      <c r="I36" s="8"/>
      <c r="J36" s="11">
        <f>(2017-G36+H36)*0.5</f>
        <v>16</v>
      </c>
      <c r="K36" s="7" t="s">
        <v>21</v>
      </c>
      <c r="L36" s="8">
        <v>0</v>
      </c>
      <c r="M36" s="7" t="s">
        <v>16</v>
      </c>
      <c r="N36" s="8">
        <v>2</v>
      </c>
      <c r="O36" s="11">
        <f>D36+F36+J36+L36+N36</f>
        <v>64</v>
      </c>
      <c r="P36" s="12"/>
      <c r="Q36" s="13"/>
      <c r="R36" s="16" t="s">
        <v>209</v>
      </c>
    </row>
    <row r="37" spans="1:18" s="14" customFormat="1" ht="21.75" customHeight="1">
      <c r="A37" s="8">
        <v>34</v>
      </c>
      <c r="B37" s="7" t="s">
        <v>228</v>
      </c>
      <c r="C37" s="7" t="s">
        <v>217</v>
      </c>
      <c r="D37" s="8">
        <v>30</v>
      </c>
      <c r="E37" s="7" t="s">
        <v>221</v>
      </c>
      <c r="F37" s="8">
        <v>15</v>
      </c>
      <c r="G37" s="8">
        <v>1987</v>
      </c>
      <c r="H37" s="8"/>
      <c r="I37" s="8"/>
      <c r="J37" s="11">
        <f>(2017-G37+H37)*0.5</f>
        <v>15</v>
      </c>
      <c r="K37" s="7" t="s">
        <v>16</v>
      </c>
      <c r="L37" s="8">
        <v>2</v>
      </c>
      <c r="M37" s="7" t="s">
        <v>16</v>
      </c>
      <c r="N37" s="8">
        <v>2</v>
      </c>
      <c r="O37" s="11">
        <f>D37+F37+J37+L37+N37</f>
        <v>64</v>
      </c>
      <c r="P37" s="12" t="s">
        <v>229</v>
      </c>
      <c r="Q37" s="13"/>
      <c r="R37" s="16" t="s">
        <v>209</v>
      </c>
    </row>
    <row r="38" spans="1:18" s="14" customFormat="1" ht="21.75" customHeight="1">
      <c r="A38" s="8">
        <v>35</v>
      </c>
      <c r="B38" s="7" t="s">
        <v>230</v>
      </c>
      <c r="C38" s="7" t="s">
        <v>23</v>
      </c>
      <c r="D38" s="8">
        <v>28</v>
      </c>
      <c r="E38" s="7" t="s">
        <v>205</v>
      </c>
      <c r="F38" s="8">
        <v>16</v>
      </c>
      <c r="G38" s="8">
        <v>1986</v>
      </c>
      <c r="H38" s="8">
        <v>5</v>
      </c>
      <c r="I38" s="8"/>
      <c r="J38" s="11">
        <f>(2017-G38+H38)*0.5</f>
        <v>18</v>
      </c>
      <c r="K38" s="7" t="s">
        <v>16</v>
      </c>
      <c r="L38" s="8">
        <v>2</v>
      </c>
      <c r="M38" s="7" t="s">
        <v>21</v>
      </c>
      <c r="N38" s="8">
        <v>0</v>
      </c>
      <c r="O38" s="11">
        <f>D38+F38+J38+L38+N38</f>
        <v>64</v>
      </c>
      <c r="P38" s="12" t="s">
        <v>231</v>
      </c>
      <c r="Q38" s="13"/>
      <c r="R38" s="16" t="s">
        <v>209</v>
      </c>
    </row>
    <row r="39" spans="1:17" s="14" customFormat="1" ht="21.75" customHeight="1">
      <c r="A39" s="8">
        <v>36</v>
      </c>
      <c r="B39" s="7" t="s">
        <v>64</v>
      </c>
      <c r="C39" s="7" t="s">
        <v>23</v>
      </c>
      <c r="D39" s="8">
        <v>28</v>
      </c>
      <c r="E39" s="7" t="s">
        <v>52</v>
      </c>
      <c r="F39" s="8">
        <v>15</v>
      </c>
      <c r="G39" s="8">
        <v>1958</v>
      </c>
      <c r="H39" s="8">
        <v>0</v>
      </c>
      <c r="I39" s="8">
        <v>1998</v>
      </c>
      <c r="J39" s="8">
        <f>(1999-G39+H39)*0.5</f>
        <v>20.5</v>
      </c>
      <c r="K39" s="7" t="s">
        <v>21</v>
      </c>
      <c r="L39" s="8">
        <v>0</v>
      </c>
      <c r="M39" s="7" t="s">
        <v>21</v>
      </c>
      <c r="N39" s="8">
        <v>0</v>
      </c>
      <c r="O39" s="8">
        <f>D39+F39+J39+L39+N39</f>
        <v>63.5</v>
      </c>
      <c r="P39" s="12" t="s">
        <v>63</v>
      </c>
      <c r="Q39" s="13"/>
    </row>
    <row r="40" spans="1:17" s="14" customFormat="1" ht="21.75" customHeight="1">
      <c r="A40" s="8">
        <v>37</v>
      </c>
      <c r="B40" s="7" t="s">
        <v>160</v>
      </c>
      <c r="C40" s="7" t="s">
        <v>23</v>
      </c>
      <c r="D40" s="8">
        <v>28</v>
      </c>
      <c r="E40" s="7" t="s">
        <v>49</v>
      </c>
      <c r="F40" s="8">
        <v>17</v>
      </c>
      <c r="G40" s="8">
        <v>1992</v>
      </c>
      <c r="H40" s="8">
        <v>4</v>
      </c>
      <c r="I40" s="8"/>
      <c r="J40" s="8">
        <f>(2017-G40+H40)*0.5</f>
        <v>14.5</v>
      </c>
      <c r="K40" s="7" t="s">
        <v>16</v>
      </c>
      <c r="L40" s="8">
        <v>2</v>
      </c>
      <c r="M40" s="7" t="s">
        <v>16</v>
      </c>
      <c r="N40" s="8">
        <v>2</v>
      </c>
      <c r="O40" s="8">
        <f>D40+F40+J40+L40+N40</f>
        <v>63.5</v>
      </c>
      <c r="P40" s="12" t="s">
        <v>161</v>
      </c>
      <c r="Q40" s="13"/>
    </row>
    <row r="41" spans="1:18" s="14" customFormat="1" ht="21.75" customHeight="1">
      <c r="A41" s="8">
        <v>38</v>
      </c>
      <c r="B41" s="17" t="s">
        <v>232</v>
      </c>
      <c r="C41" s="7" t="s">
        <v>217</v>
      </c>
      <c r="D41" s="8">
        <v>30</v>
      </c>
      <c r="E41" s="7" t="s">
        <v>205</v>
      </c>
      <c r="F41" s="8">
        <v>16</v>
      </c>
      <c r="G41" s="8">
        <v>1995</v>
      </c>
      <c r="H41" s="8">
        <v>5</v>
      </c>
      <c r="I41" s="8"/>
      <c r="J41" s="11">
        <f>(2017-G41+H41)*0.5</f>
        <v>13.5</v>
      </c>
      <c r="K41" s="7" t="s">
        <v>16</v>
      </c>
      <c r="L41" s="8">
        <v>2</v>
      </c>
      <c r="M41" s="7" t="s">
        <v>16</v>
      </c>
      <c r="N41" s="8">
        <v>2</v>
      </c>
      <c r="O41" s="11">
        <f>D41+F41+J41+L41+N41</f>
        <v>63.5</v>
      </c>
      <c r="P41" s="12" t="s">
        <v>233</v>
      </c>
      <c r="Q41" s="13"/>
      <c r="R41" s="16" t="s">
        <v>209</v>
      </c>
    </row>
    <row r="42" spans="1:17" s="14" customFormat="1" ht="21.75" customHeight="1">
      <c r="A42" s="8">
        <v>39</v>
      </c>
      <c r="B42" s="7" t="s">
        <v>139</v>
      </c>
      <c r="C42" s="7" t="s">
        <v>28</v>
      </c>
      <c r="D42" s="8">
        <v>30</v>
      </c>
      <c r="E42" s="7" t="s">
        <v>51</v>
      </c>
      <c r="F42" s="8">
        <v>16</v>
      </c>
      <c r="G42" s="8">
        <v>1995</v>
      </c>
      <c r="H42" s="8">
        <v>4</v>
      </c>
      <c r="I42" s="8"/>
      <c r="J42" s="8">
        <f>(2017-G42+H42)*0.5</f>
        <v>13</v>
      </c>
      <c r="K42" s="7" t="s">
        <v>16</v>
      </c>
      <c r="L42" s="8">
        <v>2</v>
      </c>
      <c r="M42" s="7" t="s">
        <v>16</v>
      </c>
      <c r="N42" s="8">
        <v>2</v>
      </c>
      <c r="O42" s="8">
        <f>D42+F42+J42+L42+N42</f>
        <v>63</v>
      </c>
      <c r="P42" s="12" t="s">
        <v>141</v>
      </c>
      <c r="Q42" s="13"/>
    </row>
    <row r="43" spans="1:17" s="14" customFormat="1" ht="21.75" customHeight="1">
      <c r="A43" s="8">
        <v>40</v>
      </c>
      <c r="B43" s="7" t="s">
        <v>169</v>
      </c>
      <c r="C43" s="7" t="s">
        <v>28</v>
      </c>
      <c r="D43" s="8">
        <v>30</v>
      </c>
      <c r="E43" s="7" t="s">
        <v>51</v>
      </c>
      <c r="F43" s="8">
        <v>16</v>
      </c>
      <c r="G43" s="8">
        <v>1987</v>
      </c>
      <c r="H43" s="8">
        <v>4</v>
      </c>
      <c r="I43" s="8"/>
      <c r="J43" s="8">
        <f>(2017-G43+H43)*0.5</f>
        <v>17</v>
      </c>
      <c r="K43" s="7" t="s">
        <v>21</v>
      </c>
      <c r="L43" s="8">
        <v>0</v>
      </c>
      <c r="M43" s="7" t="s">
        <v>21</v>
      </c>
      <c r="N43" s="8">
        <v>0</v>
      </c>
      <c r="O43" s="8">
        <f>D43+F43+J43+L43+N43</f>
        <v>63</v>
      </c>
      <c r="P43" s="15"/>
      <c r="Q43" s="13"/>
    </row>
    <row r="44" spans="1:18" s="14" customFormat="1" ht="21.75" customHeight="1">
      <c r="A44" s="8">
        <v>41</v>
      </c>
      <c r="B44" s="7" t="s">
        <v>234</v>
      </c>
      <c r="C44" s="7" t="s">
        <v>217</v>
      </c>
      <c r="D44" s="8">
        <v>30</v>
      </c>
      <c r="E44" s="7" t="s">
        <v>218</v>
      </c>
      <c r="F44" s="8">
        <v>17</v>
      </c>
      <c r="G44" s="8">
        <v>1996</v>
      </c>
      <c r="H44" s="8">
        <v>3</v>
      </c>
      <c r="I44" s="8"/>
      <c r="J44" s="11">
        <f>(2017-G44+H44)*0.5</f>
        <v>12</v>
      </c>
      <c r="K44" s="7" t="s">
        <v>16</v>
      </c>
      <c r="L44" s="8">
        <v>2</v>
      </c>
      <c r="M44" s="7" t="s">
        <v>16</v>
      </c>
      <c r="N44" s="8">
        <v>2</v>
      </c>
      <c r="O44" s="11">
        <f>D44+F44+J44+L44+N44</f>
        <v>63</v>
      </c>
      <c r="P44" s="12" t="s">
        <v>235</v>
      </c>
      <c r="Q44" s="13"/>
      <c r="R44" s="16" t="s">
        <v>209</v>
      </c>
    </row>
    <row r="45" spans="1:18" s="14" customFormat="1" ht="21.75" customHeight="1">
      <c r="A45" s="8">
        <v>42</v>
      </c>
      <c r="B45" s="7" t="s">
        <v>236</v>
      </c>
      <c r="C45" s="7" t="s">
        <v>23</v>
      </c>
      <c r="D45" s="8">
        <v>28</v>
      </c>
      <c r="E45" s="7" t="s">
        <v>221</v>
      </c>
      <c r="F45" s="8">
        <v>15</v>
      </c>
      <c r="G45" s="8">
        <v>1981</v>
      </c>
      <c r="H45" s="8"/>
      <c r="I45" s="8"/>
      <c r="J45" s="11">
        <f>(2017-G45+H45)*0.5</f>
        <v>18</v>
      </c>
      <c r="K45" s="7" t="s">
        <v>21</v>
      </c>
      <c r="L45" s="8">
        <v>0</v>
      </c>
      <c r="M45" s="7" t="s">
        <v>16</v>
      </c>
      <c r="N45" s="8">
        <v>2</v>
      </c>
      <c r="O45" s="11">
        <f>D45+F45+J45+L45+N45</f>
        <v>63</v>
      </c>
      <c r="P45" s="15"/>
      <c r="Q45" s="13"/>
      <c r="R45" s="16" t="s">
        <v>209</v>
      </c>
    </row>
    <row r="46" spans="1:17" s="14" customFormat="1" ht="21.75" customHeight="1">
      <c r="A46" s="8">
        <v>43</v>
      </c>
      <c r="B46" s="7" t="s">
        <v>148</v>
      </c>
      <c r="C46" s="7" t="s">
        <v>28</v>
      </c>
      <c r="D46" s="8">
        <v>30</v>
      </c>
      <c r="E46" s="7" t="s">
        <v>49</v>
      </c>
      <c r="F46" s="8">
        <v>17</v>
      </c>
      <c r="G46" s="8">
        <v>1994</v>
      </c>
      <c r="H46" s="8">
        <v>4</v>
      </c>
      <c r="I46" s="8"/>
      <c r="J46" s="8">
        <f>(2017-G46+H46)*0.5</f>
        <v>13.5</v>
      </c>
      <c r="K46" s="7" t="s">
        <v>21</v>
      </c>
      <c r="L46" s="8">
        <v>0</v>
      </c>
      <c r="M46" s="7" t="s">
        <v>16</v>
      </c>
      <c r="N46" s="8">
        <v>2</v>
      </c>
      <c r="O46" s="8">
        <f>D46+F46+J46+L46+N46</f>
        <v>62.5</v>
      </c>
      <c r="P46" s="15"/>
      <c r="Q46" s="13"/>
    </row>
    <row r="47" spans="1:18" s="14" customFormat="1" ht="21.75" customHeight="1">
      <c r="A47" s="8">
        <v>44</v>
      </c>
      <c r="B47" s="7" t="s">
        <v>237</v>
      </c>
      <c r="C47" s="7" t="s">
        <v>217</v>
      </c>
      <c r="D47" s="8">
        <v>30</v>
      </c>
      <c r="E47" s="7" t="s">
        <v>221</v>
      </c>
      <c r="F47" s="8">
        <v>15</v>
      </c>
      <c r="G47" s="8">
        <v>1993</v>
      </c>
      <c r="H47" s="8">
        <v>3</v>
      </c>
      <c r="I47" s="8"/>
      <c r="J47" s="11">
        <f>(2017-G47+H47)*0.5</f>
        <v>13.5</v>
      </c>
      <c r="K47" s="7" t="s">
        <v>16</v>
      </c>
      <c r="L47" s="8">
        <v>2</v>
      </c>
      <c r="M47" s="7" t="s">
        <v>16</v>
      </c>
      <c r="N47" s="8">
        <v>2</v>
      </c>
      <c r="O47" s="11">
        <f>D47+F47+J47+L47+N47</f>
        <v>62.5</v>
      </c>
      <c r="P47" s="12" t="s">
        <v>238</v>
      </c>
      <c r="Q47" s="13"/>
      <c r="R47" s="16" t="s">
        <v>209</v>
      </c>
    </row>
    <row r="48" spans="1:17" s="14" customFormat="1" ht="21.75" customHeight="1">
      <c r="A48" s="8">
        <v>45</v>
      </c>
      <c r="B48" s="7" t="s">
        <v>37</v>
      </c>
      <c r="C48" s="7" t="s">
        <v>23</v>
      </c>
      <c r="D48" s="8">
        <v>28</v>
      </c>
      <c r="E48" s="7" t="s">
        <v>49</v>
      </c>
      <c r="F48" s="8">
        <v>17</v>
      </c>
      <c r="G48" s="8">
        <v>1995</v>
      </c>
      <c r="H48" s="8">
        <v>4</v>
      </c>
      <c r="I48" s="8"/>
      <c r="J48" s="8">
        <f>(2017-G48+H48)*0.5</f>
        <v>13</v>
      </c>
      <c r="K48" s="7" t="s">
        <v>16</v>
      </c>
      <c r="L48" s="8">
        <v>2</v>
      </c>
      <c r="M48" s="7" t="s">
        <v>16</v>
      </c>
      <c r="N48" s="8">
        <v>2</v>
      </c>
      <c r="O48" s="8">
        <f>D48+F48+J48+L48+N48</f>
        <v>62</v>
      </c>
      <c r="P48" s="12" t="s">
        <v>79</v>
      </c>
      <c r="Q48" s="13"/>
    </row>
    <row r="49" spans="1:17" s="14" customFormat="1" ht="21.75" customHeight="1">
      <c r="A49" s="8">
        <v>46</v>
      </c>
      <c r="B49" s="7" t="s">
        <v>59</v>
      </c>
      <c r="C49" s="7" t="s">
        <v>23</v>
      </c>
      <c r="D49" s="8">
        <v>28</v>
      </c>
      <c r="E49" s="7" t="s">
        <v>52</v>
      </c>
      <c r="F49" s="8">
        <v>15</v>
      </c>
      <c r="G49" s="8">
        <v>1988</v>
      </c>
      <c r="H49" s="8">
        <v>3</v>
      </c>
      <c r="I49" s="8"/>
      <c r="J49" s="8">
        <f>(2017-G49+H49)*0.5</f>
        <v>16</v>
      </c>
      <c r="K49" s="7" t="s">
        <v>21</v>
      </c>
      <c r="L49" s="8">
        <v>0</v>
      </c>
      <c r="M49" s="7" t="s">
        <v>16</v>
      </c>
      <c r="N49" s="8">
        <v>2</v>
      </c>
      <c r="O49" s="8">
        <f>D49+F49+J49+L49+N49</f>
        <v>61</v>
      </c>
      <c r="P49" s="15"/>
      <c r="Q49" s="13"/>
    </row>
    <row r="50" spans="1:17" s="14" customFormat="1" ht="21.75" customHeight="1">
      <c r="A50" s="8">
        <v>47</v>
      </c>
      <c r="B50" s="7" t="s">
        <v>105</v>
      </c>
      <c r="C50" s="7" t="s">
        <v>23</v>
      </c>
      <c r="D50" s="8">
        <v>28</v>
      </c>
      <c r="E50" s="7" t="s">
        <v>51</v>
      </c>
      <c r="F50" s="8">
        <v>16</v>
      </c>
      <c r="G50" s="8">
        <v>1991</v>
      </c>
      <c r="H50" s="8">
        <v>4</v>
      </c>
      <c r="I50" s="8"/>
      <c r="J50" s="8">
        <f>(2017-G50+H50)*0.5</f>
        <v>15</v>
      </c>
      <c r="K50" s="7" t="s">
        <v>21</v>
      </c>
      <c r="L50" s="8">
        <v>0</v>
      </c>
      <c r="M50" s="7" t="s">
        <v>16</v>
      </c>
      <c r="N50" s="8">
        <v>2</v>
      </c>
      <c r="O50" s="8">
        <f>D50+F50+J50+L50+N50</f>
        <v>61</v>
      </c>
      <c r="P50" s="15"/>
      <c r="Q50" s="13"/>
    </row>
    <row r="51" spans="1:17" s="14" customFormat="1" ht="21.75" customHeight="1">
      <c r="A51" s="8">
        <v>48</v>
      </c>
      <c r="B51" s="7" t="s">
        <v>106</v>
      </c>
      <c r="C51" s="7" t="s">
        <v>23</v>
      </c>
      <c r="D51" s="8">
        <v>28</v>
      </c>
      <c r="E51" s="7" t="s">
        <v>51</v>
      </c>
      <c r="F51" s="8">
        <v>16</v>
      </c>
      <c r="G51" s="8">
        <v>1992</v>
      </c>
      <c r="H51" s="8">
        <v>5</v>
      </c>
      <c r="I51" s="8"/>
      <c r="J51" s="8">
        <f>(2017-G51+H51)*0.5</f>
        <v>15</v>
      </c>
      <c r="K51" s="7" t="s">
        <v>21</v>
      </c>
      <c r="L51" s="8">
        <v>0</v>
      </c>
      <c r="M51" s="7" t="s">
        <v>16</v>
      </c>
      <c r="N51" s="8">
        <v>2</v>
      </c>
      <c r="O51" s="8">
        <f>D51+F51+J51+L51+N51</f>
        <v>61</v>
      </c>
      <c r="P51" s="15"/>
      <c r="Q51" s="13"/>
    </row>
    <row r="52" spans="1:17" s="14" customFormat="1" ht="21.75" customHeight="1">
      <c r="A52" s="8">
        <v>49</v>
      </c>
      <c r="B52" s="7" t="s">
        <v>95</v>
      </c>
      <c r="C52" s="7" t="s">
        <v>23</v>
      </c>
      <c r="D52" s="8">
        <v>28</v>
      </c>
      <c r="E52" s="7" t="s">
        <v>52</v>
      </c>
      <c r="F52" s="8">
        <v>15</v>
      </c>
      <c r="G52" s="8">
        <v>1986</v>
      </c>
      <c r="H52" s="8">
        <v>0</v>
      </c>
      <c r="I52" s="8"/>
      <c r="J52" s="8">
        <f>(2017-G52+H52)*0.5</f>
        <v>15.5</v>
      </c>
      <c r="K52" s="7" t="s">
        <v>21</v>
      </c>
      <c r="L52" s="8">
        <v>0</v>
      </c>
      <c r="M52" s="7" t="s">
        <v>16</v>
      </c>
      <c r="N52" s="8">
        <v>2</v>
      </c>
      <c r="O52" s="8">
        <f>D52+F52+J52+L52+N52</f>
        <v>60.5</v>
      </c>
      <c r="P52" s="15"/>
      <c r="Q52" s="13"/>
    </row>
    <row r="53" spans="1:17" s="14" customFormat="1" ht="21.75" customHeight="1">
      <c r="A53" s="8">
        <v>50</v>
      </c>
      <c r="B53" s="7" t="s">
        <v>126</v>
      </c>
      <c r="C53" s="7" t="s">
        <v>68</v>
      </c>
      <c r="D53" s="8">
        <v>25</v>
      </c>
      <c r="E53" s="7" t="s">
        <v>214</v>
      </c>
      <c r="F53" s="8">
        <v>8</v>
      </c>
      <c r="G53" s="8">
        <v>1958</v>
      </c>
      <c r="H53" s="8">
        <v>0</v>
      </c>
      <c r="I53" s="8">
        <v>2005</v>
      </c>
      <c r="J53" s="8">
        <v>23.5</v>
      </c>
      <c r="K53" s="7" t="s">
        <v>16</v>
      </c>
      <c r="L53" s="8">
        <v>2</v>
      </c>
      <c r="M53" s="7" t="s">
        <v>16</v>
      </c>
      <c r="N53" s="8">
        <v>2</v>
      </c>
      <c r="O53" s="8">
        <f>D53+F53+J53+L53+N53</f>
        <v>60.5</v>
      </c>
      <c r="P53" s="12" t="s">
        <v>198</v>
      </c>
      <c r="Q53" s="13"/>
    </row>
    <row r="54" spans="1:17" s="14" customFormat="1" ht="21.75" customHeight="1">
      <c r="A54" s="8">
        <v>51</v>
      </c>
      <c r="B54" s="7" t="s">
        <v>177</v>
      </c>
      <c r="C54" s="7" t="s">
        <v>196</v>
      </c>
      <c r="D54" s="8">
        <v>28</v>
      </c>
      <c r="E54" s="7" t="s">
        <v>51</v>
      </c>
      <c r="F54" s="8">
        <v>16</v>
      </c>
      <c r="G54" s="8">
        <v>1992</v>
      </c>
      <c r="H54" s="8">
        <v>4</v>
      </c>
      <c r="I54" s="8"/>
      <c r="J54" s="8">
        <f>(2017-G54+H54)*0.5</f>
        <v>14.5</v>
      </c>
      <c r="K54" s="7" t="s">
        <v>21</v>
      </c>
      <c r="L54" s="8">
        <v>0</v>
      </c>
      <c r="M54" s="7" t="s">
        <v>194</v>
      </c>
      <c r="N54" s="8">
        <v>2</v>
      </c>
      <c r="O54" s="8">
        <f>D54+F54+J54+L54+N54</f>
        <v>60.5</v>
      </c>
      <c r="P54" s="15"/>
      <c r="Q54" s="13"/>
    </row>
    <row r="55" spans="1:17" s="14" customFormat="1" ht="21.75" customHeight="1">
      <c r="A55" s="8">
        <v>52</v>
      </c>
      <c r="B55" s="7" t="s">
        <v>32</v>
      </c>
      <c r="C55" s="7" t="s">
        <v>33</v>
      </c>
      <c r="D55" s="8">
        <v>28</v>
      </c>
      <c r="E55" s="7" t="s">
        <v>50</v>
      </c>
      <c r="F55" s="8">
        <v>12</v>
      </c>
      <c r="G55" s="8">
        <v>1972</v>
      </c>
      <c r="H55" s="8">
        <v>0</v>
      </c>
      <c r="I55" s="8">
        <v>2011</v>
      </c>
      <c r="J55" s="8">
        <f>(2012-G55+H55)*0.5</f>
        <v>20</v>
      </c>
      <c r="K55" s="7" t="s">
        <v>21</v>
      </c>
      <c r="L55" s="8">
        <v>0</v>
      </c>
      <c r="M55" s="7" t="s">
        <v>21</v>
      </c>
      <c r="N55" s="8">
        <v>0</v>
      </c>
      <c r="O55" s="8">
        <f>D55+F55+J55+L55+N55</f>
        <v>60</v>
      </c>
      <c r="P55" s="12" t="s">
        <v>63</v>
      </c>
      <c r="Q55" s="13"/>
    </row>
    <row r="56" spans="1:17" s="14" customFormat="1" ht="21.75" customHeight="1">
      <c r="A56" s="8">
        <v>53</v>
      </c>
      <c r="B56" s="7" t="s">
        <v>82</v>
      </c>
      <c r="C56" s="7" t="s">
        <v>28</v>
      </c>
      <c r="D56" s="8">
        <v>30</v>
      </c>
      <c r="E56" s="7" t="s">
        <v>51</v>
      </c>
      <c r="F56" s="8">
        <v>16</v>
      </c>
      <c r="G56" s="8">
        <v>1993</v>
      </c>
      <c r="H56" s="8">
        <v>4</v>
      </c>
      <c r="I56" s="8"/>
      <c r="J56" s="8">
        <f>(2017-G56+H56)*0.5</f>
        <v>14</v>
      </c>
      <c r="K56" s="7" t="s">
        <v>21</v>
      </c>
      <c r="L56" s="8">
        <v>0</v>
      </c>
      <c r="M56" s="7" t="s">
        <v>21</v>
      </c>
      <c r="N56" s="8">
        <v>0</v>
      </c>
      <c r="O56" s="8">
        <f>D56+F56+J56+L56+N56</f>
        <v>60</v>
      </c>
      <c r="P56" s="15"/>
      <c r="Q56" s="13"/>
    </row>
    <row r="57" spans="1:17" s="14" customFormat="1" ht="21.75" customHeight="1">
      <c r="A57" s="8">
        <v>54</v>
      </c>
      <c r="B57" s="7" t="s">
        <v>135</v>
      </c>
      <c r="C57" s="7" t="s">
        <v>23</v>
      </c>
      <c r="D57" s="8">
        <v>28</v>
      </c>
      <c r="E57" s="7" t="s">
        <v>49</v>
      </c>
      <c r="F57" s="8">
        <v>17</v>
      </c>
      <c r="G57" s="8">
        <v>1995</v>
      </c>
      <c r="H57" s="8">
        <v>4</v>
      </c>
      <c r="I57" s="8"/>
      <c r="J57" s="8">
        <f>(2017-G57+H57)*0.5</f>
        <v>13</v>
      </c>
      <c r="K57" s="7" t="s">
        <v>21</v>
      </c>
      <c r="L57" s="8">
        <v>0</v>
      </c>
      <c r="M57" s="7" t="s">
        <v>16</v>
      </c>
      <c r="N57" s="8">
        <v>2</v>
      </c>
      <c r="O57" s="8">
        <f>D57+F57+J57+L57+N57</f>
        <v>60</v>
      </c>
      <c r="P57" s="15"/>
      <c r="Q57" s="13"/>
    </row>
    <row r="58" spans="1:17" s="14" customFormat="1" ht="21.75" customHeight="1">
      <c r="A58" s="8">
        <v>55</v>
      </c>
      <c r="B58" s="7" t="s">
        <v>152</v>
      </c>
      <c r="C58" s="7" t="s">
        <v>23</v>
      </c>
      <c r="D58" s="8">
        <v>28</v>
      </c>
      <c r="E58" s="7" t="s">
        <v>49</v>
      </c>
      <c r="F58" s="8">
        <v>17</v>
      </c>
      <c r="G58" s="8">
        <v>1995</v>
      </c>
      <c r="H58" s="8">
        <v>4</v>
      </c>
      <c r="I58" s="8"/>
      <c r="J58" s="8">
        <f>(2017-G58+H58)*0.5</f>
        <v>13</v>
      </c>
      <c r="K58" s="7" t="s">
        <v>21</v>
      </c>
      <c r="L58" s="8">
        <v>0</v>
      </c>
      <c r="M58" s="7" t="s">
        <v>16</v>
      </c>
      <c r="N58" s="8">
        <v>2</v>
      </c>
      <c r="O58" s="8">
        <f>D58+F58+J58+L58+N58</f>
        <v>60</v>
      </c>
      <c r="P58" s="15"/>
      <c r="Q58" s="13"/>
    </row>
    <row r="59" spans="1:17" s="14" customFormat="1" ht="21.75" customHeight="1">
      <c r="A59" s="8">
        <v>56</v>
      </c>
      <c r="B59" s="7" t="s">
        <v>176</v>
      </c>
      <c r="C59" s="7" t="s">
        <v>196</v>
      </c>
      <c r="D59" s="8">
        <v>28</v>
      </c>
      <c r="E59" s="7" t="s">
        <v>49</v>
      </c>
      <c r="F59" s="8">
        <v>17</v>
      </c>
      <c r="G59" s="8">
        <v>1994</v>
      </c>
      <c r="H59" s="8">
        <v>3</v>
      </c>
      <c r="I59" s="8"/>
      <c r="J59" s="8">
        <v>13</v>
      </c>
      <c r="K59" s="7" t="s">
        <v>194</v>
      </c>
      <c r="L59" s="8">
        <v>2</v>
      </c>
      <c r="M59" s="7" t="s">
        <v>21</v>
      </c>
      <c r="N59" s="8">
        <v>0</v>
      </c>
      <c r="O59" s="8">
        <f>D59+F59+J59+L59+N59</f>
        <v>60</v>
      </c>
      <c r="P59" s="12" t="s">
        <v>197</v>
      </c>
      <c r="Q59" s="13"/>
    </row>
    <row r="60" spans="1:17" s="14" customFormat="1" ht="21.75" customHeight="1">
      <c r="A60" s="8">
        <v>57</v>
      </c>
      <c r="B60" s="7" t="s">
        <v>174</v>
      </c>
      <c r="C60" s="7" t="s">
        <v>196</v>
      </c>
      <c r="D60" s="8">
        <v>28</v>
      </c>
      <c r="E60" s="7" t="s">
        <v>49</v>
      </c>
      <c r="F60" s="8">
        <v>17</v>
      </c>
      <c r="G60" s="8">
        <v>1991</v>
      </c>
      <c r="H60" s="8"/>
      <c r="I60" s="8"/>
      <c r="J60" s="8">
        <f>(2017-G60+H60)*0.5</f>
        <v>13</v>
      </c>
      <c r="K60" s="7" t="s">
        <v>21</v>
      </c>
      <c r="L60" s="8">
        <v>0</v>
      </c>
      <c r="M60" s="7" t="s">
        <v>194</v>
      </c>
      <c r="N60" s="8">
        <v>2</v>
      </c>
      <c r="O60" s="8">
        <f>D60+F60+J60+L60+N60</f>
        <v>60</v>
      </c>
      <c r="P60" s="15"/>
      <c r="Q60" s="13"/>
    </row>
    <row r="61" spans="1:17" s="14" customFormat="1" ht="21.75" customHeight="1">
      <c r="A61" s="8">
        <v>58</v>
      </c>
      <c r="B61" s="7" t="s">
        <v>24</v>
      </c>
      <c r="C61" s="7" t="s">
        <v>23</v>
      </c>
      <c r="D61" s="8">
        <v>28</v>
      </c>
      <c r="E61" s="7" t="s">
        <v>49</v>
      </c>
      <c r="F61" s="8">
        <v>17</v>
      </c>
      <c r="G61" s="8">
        <v>1996</v>
      </c>
      <c r="H61" s="8">
        <v>4</v>
      </c>
      <c r="I61" s="8"/>
      <c r="J61" s="8">
        <f>(2017-G61+H61)*0.5</f>
        <v>12.5</v>
      </c>
      <c r="K61" s="7" t="s">
        <v>16</v>
      </c>
      <c r="L61" s="8">
        <v>2</v>
      </c>
      <c r="M61" s="7" t="s">
        <v>21</v>
      </c>
      <c r="N61" s="8">
        <v>0</v>
      </c>
      <c r="O61" s="8">
        <f>D61+F61+J61+L61+N61</f>
        <v>59.5</v>
      </c>
      <c r="P61" s="12" t="s">
        <v>81</v>
      </c>
      <c r="Q61" s="13"/>
    </row>
    <row r="62" spans="1:17" s="14" customFormat="1" ht="21.75" customHeight="1">
      <c r="A62" s="8">
        <v>59</v>
      </c>
      <c r="B62" s="7" t="s">
        <v>41</v>
      </c>
      <c r="C62" s="7" t="s">
        <v>23</v>
      </c>
      <c r="D62" s="8">
        <v>28</v>
      </c>
      <c r="E62" s="7" t="s">
        <v>49</v>
      </c>
      <c r="F62" s="8">
        <v>17</v>
      </c>
      <c r="G62" s="8">
        <v>1996</v>
      </c>
      <c r="H62" s="8">
        <v>0</v>
      </c>
      <c r="I62" s="8"/>
      <c r="J62" s="8">
        <f>(2017-G62+H62)*0.5</f>
        <v>10.5</v>
      </c>
      <c r="K62" s="7" t="s">
        <v>16</v>
      </c>
      <c r="L62" s="8">
        <v>2</v>
      </c>
      <c r="M62" s="7" t="s">
        <v>16</v>
      </c>
      <c r="N62" s="8">
        <v>2</v>
      </c>
      <c r="O62" s="8">
        <f>D62+F62+J62+L62+N62</f>
        <v>59.5</v>
      </c>
      <c r="P62" s="12" t="s">
        <v>78</v>
      </c>
      <c r="Q62" s="13"/>
    </row>
    <row r="63" spans="1:17" s="14" customFormat="1" ht="21.75" customHeight="1">
      <c r="A63" s="8">
        <v>60</v>
      </c>
      <c r="B63" s="7" t="s">
        <v>56</v>
      </c>
      <c r="C63" s="7" t="s">
        <v>19</v>
      </c>
      <c r="D63" s="8">
        <v>25</v>
      </c>
      <c r="E63" s="7" t="s">
        <v>51</v>
      </c>
      <c r="F63" s="8">
        <v>16</v>
      </c>
      <c r="G63" s="8">
        <v>1988</v>
      </c>
      <c r="H63" s="8">
        <v>4</v>
      </c>
      <c r="I63" s="8"/>
      <c r="J63" s="8">
        <f>(2017-G63+H63)*0.5</f>
        <v>16.5</v>
      </c>
      <c r="K63" s="7" t="s">
        <v>21</v>
      </c>
      <c r="L63" s="8">
        <v>0</v>
      </c>
      <c r="M63" s="7" t="s">
        <v>16</v>
      </c>
      <c r="N63" s="8">
        <v>2</v>
      </c>
      <c r="O63" s="8">
        <f>D63+F63+J63+L63+N63</f>
        <v>59.5</v>
      </c>
      <c r="P63" s="15"/>
      <c r="Q63" s="13"/>
    </row>
    <row r="64" spans="1:17" s="14" customFormat="1" ht="21.75" customHeight="1">
      <c r="A64" s="8">
        <v>61</v>
      </c>
      <c r="B64" s="7" t="s">
        <v>125</v>
      </c>
      <c r="C64" s="7" t="s">
        <v>23</v>
      </c>
      <c r="D64" s="8">
        <v>28</v>
      </c>
      <c r="E64" s="7" t="s">
        <v>52</v>
      </c>
      <c r="F64" s="8">
        <v>15</v>
      </c>
      <c r="G64" s="8">
        <v>1991</v>
      </c>
      <c r="H64" s="8">
        <v>3</v>
      </c>
      <c r="I64" s="8"/>
      <c r="J64" s="8">
        <f>(2017-G64+H64)*0.5</f>
        <v>14.5</v>
      </c>
      <c r="K64" s="7" t="s">
        <v>21</v>
      </c>
      <c r="L64" s="8">
        <v>0</v>
      </c>
      <c r="M64" s="7" t="s">
        <v>16</v>
      </c>
      <c r="N64" s="8">
        <v>2</v>
      </c>
      <c r="O64" s="8">
        <f>D64+F64+J64+L64+N64</f>
        <v>59.5</v>
      </c>
      <c r="P64" s="15"/>
      <c r="Q64" s="13"/>
    </row>
    <row r="65" spans="1:17" s="14" customFormat="1" ht="21.75" customHeight="1">
      <c r="A65" s="8">
        <v>62</v>
      </c>
      <c r="B65" s="7" t="s">
        <v>116</v>
      </c>
      <c r="C65" s="7" t="s">
        <v>19</v>
      </c>
      <c r="D65" s="8">
        <v>25</v>
      </c>
      <c r="E65" s="7" t="s">
        <v>51</v>
      </c>
      <c r="F65" s="8">
        <v>16</v>
      </c>
      <c r="G65" s="8">
        <v>1990</v>
      </c>
      <c r="H65" s="8">
        <v>5</v>
      </c>
      <c r="I65" s="8"/>
      <c r="J65" s="8">
        <f>(2017-G65+H65)*0.5</f>
        <v>16</v>
      </c>
      <c r="K65" s="7" t="s">
        <v>21</v>
      </c>
      <c r="L65" s="8">
        <v>0</v>
      </c>
      <c r="M65" s="7" t="s">
        <v>16</v>
      </c>
      <c r="N65" s="8">
        <v>2</v>
      </c>
      <c r="O65" s="8">
        <f>D65+F65+J65+L65+N65</f>
        <v>59</v>
      </c>
      <c r="P65" s="15"/>
      <c r="Q65" s="13"/>
    </row>
    <row r="66" spans="1:17" s="14" customFormat="1" ht="21.75" customHeight="1">
      <c r="A66" s="8">
        <v>63</v>
      </c>
      <c r="B66" s="7" t="s">
        <v>170</v>
      </c>
      <c r="C66" s="7" t="s">
        <v>23</v>
      </c>
      <c r="D66" s="8">
        <v>28</v>
      </c>
      <c r="E66" s="7" t="s">
        <v>66</v>
      </c>
      <c r="F66" s="8">
        <v>13</v>
      </c>
      <c r="G66" s="8">
        <v>1969</v>
      </c>
      <c r="H66" s="8"/>
      <c r="I66" s="8">
        <v>2004</v>
      </c>
      <c r="J66" s="8">
        <v>18</v>
      </c>
      <c r="K66" s="7" t="s">
        <v>21</v>
      </c>
      <c r="L66" s="8">
        <v>0</v>
      </c>
      <c r="M66" s="7" t="s">
        <v>21</v>
      </c>
      <c r="N66" s="8">
        <v>0</v>
      </c>
      <c r="O66" s="8">
        <f>D66+F66+J66+L66+N66</f>
        <v>59</v>
      </c>
      <c r="P66" s="15"/>
      <c r="Q66" s="17" t="s">
        <v>201</v>
      </c>
    </row>
    <row r="67" spans="1:17" s="14" customFormat="1" ht="21.75" customHeight="1">
      <c r="A67" s="8">
        <v>64</v>
      </c>
      <c r="B67" s="7" t="s">
        <v>173</v>
      </c>
      <c r="C67" s="7" t="s">
        <v>19</v>
      </c>
      <c r="D67" s="8">
        <v>25</v>
      </c>
      <c r="E67" s="7" t="s">
        <v>50</v>
      </c>
      <c r="F67" s="8">
        <v>12</v>
      </c>
      <c r="G67" s="8">
        <v>1973</v>
      </c>
      <c r="H67" s="8"/>
      <c r="I67" s="8">
        <v>2011</v>
      </c>
      <c r="J67" s="8">
        <v>19.5</v>
      </c>
      <c r="K67" s="7" t="s">
        <v>195</v>
      </c>
      <c r="L67" s="8">
        <v>0</v>
      </c>
      <c r="M67" s="7" t="s">
        <v>194</v>
      </c>
      <c r="N67" s="8">
        <v>2</v>
      </c>
      <c r="O67" s="8">
        <f>D67+F67+J67+L67+N67</f>
        <v>58.5</v>
      </c>
      <c r="P67" s="15"/>
      <c r="Q67" s="13"/>
    </row>
    <row r="68" spans="1:17" s="14" customFormat="1" ht="21.75" customHeight="1">
      <c r="A68" s="8">
        <v>65</v>
      </c>
      <c r="B68" s="7" t="s">
        <v>171</v>
      </c>
      <c r="C68" s="7" t="s">
        <v>211</v>
      </c>
      <c r="D68" s="8">
        <v>25</v>
      </c>
      <c r="E68" s="7" t="s">
        <v>50</v>
      </c>
      <c r="F68" s="8">
        <v>12</v>
      </c>
      <c r="G68" s="8">
        <v>1976</v>
      </c>
      <c r="H68" s="8"/>
      <c r="I68" s="8">
        <v>2014</v>
      </c>
      <c r="J68" s="8">
        <v>19.5</v>
      </c>
      <c r="K68" s="7" t="s">
        <v>21</v>
      </c>
      <c r="L68" s="8">
        <v>0</v>
      </c>
      <c r="M68" s="7" t="s">
        <v>194</v>
      </c>
      <c r="N68" s="8">
        <v>2</v>
      </c>
      <c r="O68" s="8">
        <f>D68+F68+J68+L68+N68</f>
        <v>58.5</v>
      </c>
      <c r="P68" s="15"/>
      <c r="Q68" s="17" t="s">
        <v>201</v>
      </c>
    </row>
    <row r="69" spans="1:18" s="14" customFormat="1" ht="21.75" customHeight="1">
      <c r="A69" s="8">
        <v>66</v>
      </c>
      <c r="B69" s="7" t="s">
        <v>239</v>
      </c>
      <c r="C69" s="7" t="s">
        <v>23</v>
      </c>
      <c r="D69" s="8">
        <v>28</v>
      </c>
      <c r="E69" s="7" t="s">
        <v>221</v>
      </c>
      <c r="F69" s="8">
        <v>15</v>
      </c>
      <c r="G69" s="8">
        <v>1990</v>
      </c>
      <c r="H69" s="8"/>
      <c r="I69" s="8"/>
      <c r="J69" s="11">
        <f>(2017-G69+H69)*0.5</f>
        <v>13.5</v>
      </c>
      <c r="K69" s="7" t="s">
        <v>21</v>
      </c>
      <c r="L69" s="8">
        <v>0</v>
      </c>
      <c r="M69" s="7" t="s">
        <v>16</v>
      </c>
      <c r="N69" s="8">
        <v>2</v>
      </c>
      <c r="O69" s="11">
        <f>D69+F69+J69+L69+N69</f>
        <v>58.5</v>
      </c>
      <c r="P69" s="12"/>
      <c r="Q69" s="13"/>
      <c r="R69" s="16" t="s">
        <v>209</v>
      </c>
    </row>
    <row r="70" spans="1:18" s="14" customFormat="1" ht="21.75" customHeight="1">
      <c r="A70" s="8">
        <v>67</v>
      </c>
      <c r="B70" s="7" t="s">
        <v>240</v>
      </c>
      <c r="C70" s="7" t="s">
        <v>23</v>
      </c>
      <c r="D70" s="8">
        <v>28</v>
      </c>
      <c r="E70" s="7" t="s">
        <v>205</v>
      </c>
      <c r="F70" s="8">
        <v>16</v>
      </c>
      <c r="G70" s="8">
        <v>1997</v>
      </c>
      <c r="H70" s="8">
        <v>5</v>
      </c>
      <c r="I70" s="8"/>
      <c r="J70" s="11">
        <f>(2017-G70+H70)*0.5</f>
        <v>12.5</v>
      </c>
      <c r="K70" s="7" t="s">
        <v>21</v>
      </c>
      <c r="L70" s="8">
        <v>0</v>
      </c>
      <c r="M70" s="7" t="s">
        <v>16</v>
      </c>
      <c r="N70" s="8">
        <v>2</v>
      </c>
      <c r="O70" s="11">
        <f>D70+F70+J70+L70+N70</f>
        <v>58.5</v>
      </c>
      <c r="P70" s="15"/>
      <c r="Q70" s="13"/>
      <c r="R70" s="16" t="s">
        <v>209</v>
      </c>
    </row>
    <row r="71" spans="1:17" s="14" customFormat="1" ht="21.75" customHeight="1">
      <c r="A71" s="8">
        <v>68</v>
      </c>
      <c r="B71" s="7" t="s">
        <v>104</v>
      </c>
      <c r="C71" s="7" t="s">
        <v>23</v>
      </c>
      <c r="D71" s="8">
        <v>28</v>
      </c>
      <c r="E71" s="7" t="s">
        <v>49</v>
      </c>
      <c r="F71" s="8">
        <v>17</v>
      </c>
      <c r="G71" s="8">
        <v>1995</v>
      </c>
      <c r="H71" s="8">
        <v>0</v>
      </c>
      <c r="I71" s="8"/>
      <c r="J71" s="8">
        <f>(2017-G71+H71)*0.5</f>
        <v>11</v>
      </c>
      <c r="K71" s="7" t="s">
        <v>21</v>
      </c>
      <c r="L71" s="8">
        <v>0</v>
      </c>
      <c r="M71" s="7" t="s">
        <v>16</v>
      </c>
      <c r="N71" s="8">
        <v>2</v>
      </c>
      <c r="O71" s="8">
        <f>D71+F71+J71+L71+N71</f>
        <v>58</v>
      </c>
      <c r="P71" s="15"/>
      <c r="Q71" s="13"/>
    </row>
    <row r="72" spans="1:17" s="14" customFormat="1" ht="21.75" customHeight="1">
      <c r="A72" s="8">
        <v>69</v>
      </c>
      <c r="B72" s="7" t="s">
        <v>142</v>
      </c>
      <c r="C72" s="7" t="s">
        <v>23</v>
      </c>
      <c r="D72" s="8">
        <v>28</v>
      </c>
      <c r="E72" s="7" t="s">
        <v>51</v>
      </c>
      <c r="F72" s="8">
        <v>16</v>
      </c>
      <c r="G72" s="8">
        <v>1997</v>
      </c>
      <c r="H72" s="8">
        <v>4</v>
      </c>
      <c r="I72" s="8"/>
      <c r="J72" s="8">
        <f>(2017-G72+H72)*0.5</f>
        <v>12</v>
      </c>
      <c r="K72" s="7" t="s">
        <v>21</v>
      </c>
      <c r="L72" s="8">
        <v>0</v>
      </c>
      <c r="M72" s="7" t="s">
        <v>16</v>
      </c>
      <c r="N72" s="8">
        <v>2</v>
      </c>
      <c r="O72" s="8">
        <f>D72+F72+J72+L72+N72</f>
        <v>58</v>
      </c>
      <c r="P72" s="15"/>
      <c r="Q72" s="13"/>
    </row>
    <row r="73" spans="1:18" s="14" customFormat="1" ht="21.75" customHeight="1">
      <c r="A73" s="8">
        <v>70</v>
      </c>
      <c r="B73" s="7" t="s">
        <v>241</v>
      </c>
      <c r="C73" s="7" t="s">
        <v>23</v>
      </c>
      <c r="D73" s="8">
        <v>28</v>
      </c>
      <c r="E73" s="7" t="s">
        <v>221</v>
      </c>
      <c r="F73" s="8">
        <v>15</v>
      </c>
      <c r="G73" s="8">
        <v>1991</v>
      </c>
      <c r="H73" s="8"/>
      <c r="I73" s="8"/>
      <c r="J73" s="11">
        <f>(2017-G73+H73)*0.5</f>
        <v>13</v>
      </c>
      <c r="K73" s="7" t="s">
        <v>21</v>
      </c>
      <c r="L73" s="8">
        <v>0</v>
      </c>
      <c r="M73" s="7" t="s">
        <v>16</v>
      </c>
      <c r="N73" s="8">
        <v>2</v>
      </c>
      <c r="O73" s="11">
        <f>D73+F73+J73+L73+N73</f>
        <v>58</v>
      </c>
      <c r="P73" s="15"/>
      <c r="Q73" s="13"/>
      <c r="R73" s="16" t="s">
        <v>209</v>
      </c>
    </row>
    <row r="74" spans="1:17" s="14" customFormat="1" ht="21.75" customHeight="1">
      <c r="A74" s="8">
        <v>71</v>
      </c>
      <c r="B74" s="7" t="s">
        <v>140</v>
      </c>
      <c r="C74" s="7" t="s">
        <v>19</v>
      </c>
      <c r="D74" s="8">
        <v>25</v>
      </c>
      <c r="E74" s="7" t="s">
        <v>52</v>
      </c>
      <c r="F74" s="8">
        <v>15</v>
      </c>
      <c r="G74" s="8">
        <v>1986</v>
      </c>
      <c r="H74" s="8">
        <v>0</v>
      </c>
      <c r="I74" s="8"/>
      <c r="J74" s="8">
        <f>(2017-G74+H74)*0.5</f>
        <v>15.5</v>
      </c>
      <c r="K74" s="7" t="s">
        <v>21</v>
      </c>
      <c r="L74" s="8">
        <v>0</v>
      </c>
      <c r="M74" s="7" t="s">
        <v>16</v>
      </c>
      <c r="N74" s="8">
        <v>2</v>
      </c>
      <c r="O74" s="8">
        <f>D74+F74+J74+L74+N74</f>
        <v>57.5</v>
      </c>
      <c r="P74" s="15"/>
      <c r="Q74" s="13"/>
    </row>
    <row r="75" spans="1:18" s="14" customFormat="1" ht="21.75" customHeight="1">
      <c r="A75" s="8">
        <v>72</v>
      </c>
      <c r="B75" s="7" t="s">
        <v>242</v>
      </c>
      <c r="C75" s="7" t="s">
        <v>23</v>
      </c>
      <c r="D75" s="8">
        <v>28</v>
      </c>
      <c r="E75" s="7" t="s">
        <v>221</v>
      </c>
      <c r="F75" s="8">
        <v>15</v>
      </c>
      <c r="G75" s="8">
        <v>1992</v>
      </c>
      <c r="H75" s="8"/>
      <c r="I75" s="8"/>
      <c r="J75" s="11">
        <f>(2017-G75+H75)*0.5</f>
        <v>12.5</v>
      </c>
      <c r="K75" s="7" t="s">
        <v>21</v>
      </c>
      <c r="L75" s="8">
        <v>0</v>
      </c>
      <c r="M75" s="7" t="s">
        <v>16</v>
      </c>
      <c r="N75" s="8">
        <v>2</v>
      </c>
      <c r="O75" s="11">
        <f>D75+F75+J75+L75+N75</f>
        <v>57.5</v>
      </c>
      <c r="P75" s="15"/>
      <c r="Q75" s="13"/>
      <c r="R75" s="16" t="s">
        <v>209</v>
      </c>
    </row>
    <row r="76" spans="1:18" s="14" customFormat="1" ht="21.75" customHeight="1">
      <c r="A76" s="8">
        <v>73</v>
      </c>
      <c r="B76" s="7" t="s">
        <v>243</v>
      </c>
      <c r="C76" s="7" t="s">
        <v>23</v>
      </c>
      <c r="D76" s="8">
        <v>28</v>
      </c>
      <c r="E76" s="7" t="s">
        <v>218</v>
      </c>
      <c r="F76" s="8">
        <v>17</v>
      </c>
      <c r="G76" s="8">
        <v>2001</v>
      </c>
      <c r="H76" s="8">
        <v>5</v>
      </c>
      <c r="I76" s="8"/>
      <c r="J76" s="11">
        <f>(2017-G76+H76)*0.5</f>
        <v>10.5</v>
      </c>
      <c r="K76" s="7" t="s">
        <v>21</v>
      </c>
      <c r="L76" s="8">
        <v>0</v>
      </c>
      <c r="M76" s="7" t="s">
        <v>16</v>
      </c>
      <c r="N76" s="8">
        <v>2</v>
      </c>
      <c r="O76" s="11">
        <f>D76+F76+J76+L76+N76</f>
        <v>57.5</v>
      </c>
      <c r="P76" s="12"/>
      <c r="Q76" s="13"/>
      <c r="R76" s="16" t="s">
        <v>209</v>
      </c>
    </row>
    <row r="77" spans="1:18" s="14" customFormat="1" ht="21.75" customHeight="1">
      <c r="A77" s="8">
        <v>74</v>
      </c>
      <c r="B77" s="7" t="s">
        <v>244</v>
      </c>
      <c r="C77" s="7" t="s">
        <v>23</v>
      </c>
      <c r="D77" s="8">
        <v>28</v>
      </c>
      <c r="E77" s="7" t="s">
        <v>221</v>
      </c>
      <c r="F77" s="8">
        <v>15</v>
      </c>
      <c r="G77" s="8">
        <v>1992</v>
      </c>
      <c r="H77" s="8"/>
      <c r="I77" s="8"/>
      <c r="J77" s="11">
        <f>(2017-G77+H77)*0.5</f>
        <v>12.5</v>
      </c>
      <c r="K77" s="7" t="s">
        <v>21</v>
      </c>
      <c r="L77" s="8">
        <v>0</v>
      </c>
      <c r="M77" s="7" t="s">
        <v>16</v>
      </c>
      <c r="N77" s="8">
        <v>2</v>
      </c>
      <c r="O77" s="11">
        <f>D77+F77+J77+L77+N77</f>
        <v>57.5</v>
      </c>
      <c r="P77" s="15"/>
      <c r="Q77" s="13"/>
      <c r="R77" s="16" t="s">
        <v>209</v>
      </c>
    </row>
    <row r="78" spans="1:17" s="14" customFormat="1" ht="21.75" customHeight="1">
      <c r="A78" s="8">
        <v>75</v>
      </c>
      <c r="B78" s="7" t="s">
        <v>83</v>
      </c>
      <c r="C78" s="7" t="s">
        <v>23</v>
      </c>
      <c r="D78" s="8">
        <v>28</v>
      </c>
      <c r="E78" s="7" t="s">
        <v>49</v>
      </c>
      <c r="F78" s="8">
        <v>17</v>
      </c>
      <c r="G78" s="8">
        <v>1998</v>
      </c>
      <c r="H78" s="8">
        <v>4</v>
      </c>
      <c r="I78" s="8"/>
      <c r="J78" s="8">
        <f>(2017-G78+H78)*0.5</f>
        <v>11.5</v>
      </c>
      <c r="K78" s="7" t="s">
        <v>21</v>
      </c>
      <c r="L78" s="8">
        <v>0</v>
      </c>
      <c r="M78" s="7" t="s">
        <v>21</v>
      </c>
      <c r="N78" s="8">
        <v>0</v>
      </c>
      <c r="O78" s="8">
        <f>D78+F78+J78+L78+N78</f>
        <v>56.5</v>
      </c>
      <c r="P78" s="15"/>
      <c r="Q78" s="13"/>
    </row>
    <row r="79" spans="1:17" s="14" customFormat="1" ht="21.75" customHeight="1">
      <c r="A79" s="8">
        <v>76</v>
      </c>
      <c r="B79" s="7" t="s">
        <v>90</v>
      </c>
      <c r="C79" s="7" t="s">
        <v>19</v>
      </c>
      <c r="D79" s="8">
        <v>25</v>
      </c>
      <c r="E79" s="7" t="s">
        <v>50</v>
      </c>
      <c r="F79" s="8">
        <v>12</v>
      </c>
      <c r="G79" s="8">
        <v>1982</v>
      </c>
      <c r="H79" s="8"/>
      <c r="I79" s="8"/>
      <c r="J79" s="8">
        <f>(2017-G79+H79)*0.5</f>
        <v>17.5</v>
      </c>
      <c r="K79" s="7" t="s">
        <v>21</v>
      </c>
      <c r="L79" s="8">
        <v>0</v>
      </c>
      <c r="M79" s="7" t="s">
        <v>16</v>
      </c>
      <c r="N79" s="8">
        <v>2</v>
      </c>
      <c r="O79" s="8">
        <f>D79+F79+J79+L79+N79</f>
        <v>56.5</v>
      </c>
      <c r="P79" s="15"/>
      <c r="Q79" s="13"/>
    </row>
    <row r="80" spans="1:17" s="14" customFormat="1" ht="21.75" customHeight="1">
      <c r="A80" s="8">
        <v>77</v>
      </c>
      <c r="B80" s="7" t="s">
        <v>157</v>
      </c>
      <c r="C80" s="7" t="s">
        <v>23</v>
      </c>
      <c r="D80" s="8">
        <v>28</v>
      </c>
      <c r="E80" s="7" t="s">
        <v>51</v>
      </c>
      <c r="F80" s="8">
        <v>16</v>
      </c>
      <c r="G80" s="8">
        <v>2000</v>
      </c>
      <c r="H80" s="8">
        <v>4</v>
      </c>
      <c r="I80" s="8"/>
      <c r="J80" s="8">
        <f>(2017-G80+H80)*0.5</f>
        <v>10.5</v>
      </c>
      <c r="K80" s="7" t="s">
        <v>21</v>
      </c>
      <c r="L80" s="8">
        <v>0</v>
      </c>
      <c r="M80" s="7" t="s">
        <v>16</v>
      </c>
      <c r="N80" s="8">
        <v>2</v>
      </c>
      <c r="O80" s="8">
        <f>D80+F80+J80+L80+N80</f>
        <v>56.5</v>
      </c>
      <c r="P80" s="15"/>
      <c r="Q80" s="13"/>
    </row>
    <row r="81" spans="1:17" s="14" customFormat="1" ht="21.75" customHeight="1">
      <c r="A81" s="8">
        <v>78</v>
      </c>
      <c r="B81" s="7" t="s">
        <v>108</v>
      </c>
      <c r="C81" s="7" t="s">
        <v>19</v>
      </c>
      <c r="D81" s="8">
        <v>25</v>
      </c>
      <c r="E81" s="7" t="s">
        <v>52</v>
      </c>
      <c r="F81" s="8">
        <v>15</v>
      </c>
      <c r="G81" s="8">
        <v>1989</v>
      </c>
      <c r="H81" s="8">
        <v>0</v>
      </c>
      <c r="I81" s="8"/>
      <c r="J81" s="8">
        <f>(2017-G81+H81)*0.5</f>
        <v>14</v>
      </c>
      <c r="K81" s="7" t="s">
        <v>21</v>
      </c>
      <c r="L81" s="8">
        <v>0</v>
      </c>
      <c r="M81" s="7" t="s">
        <v>16</v>
      </c>
      <c r="N81" s="8">
        <v>2</v>
      </c>
      <c r="O81" s="8">
        <f>D81+F81+J81+L81+N81</f>
        <v>56</v>
      </c>
      <c r="P81" s="15"/>
      <c r="Q81" s="13"/>
    </row>
    <row r="82" spans="1:17" s="14" customFormat="1" ht="21.75" customHeight="1">
      <c r="A82" s="8">
        <v>79</v>
      </c>
      <c r="B82" s="7" t="s">
        <v>120</v>
      </c>
      <c r="C82" s="7" t="s">
        <v>19</v>
      </c>
      <c r="D82" s="8">
        <v>25</v>
      </c>
      <c r="E82" s="7" t="s">
        <v>49</v>
      </c>
      <c r="F82" s="8">
        <v>17</v>
      </c>
      <c r="G82" s="8">
        <v>1998</v>
      </c>
      <c r="H82" s="8">
        <v>4</v>
      </c>
      <c r="I82" s="8"/>
      <c r="J82" s="8">
        <f>(2017-G82+H82)*0.5</f>
        <v>11.5</v>
      </c>
      <c r="K82" s="7" t="s">
        <v>21</v>
      </c>
      <c r="L82" s="8">
        <v>0</v>
      </c>
      <c r="M82" s="7" t="s">
        <v>16</v>
      </c>
      <c r="N82" s="8">
        <v>2</v>
      </c>
      <c r="O82" s="8">
        <f>D82+F82+J82+L82+N82</f>
        <v>55.5</v>
      </c>
      <c r="P82" s="15"/>
      <c r="Q82" s="13"/>
    </row>
    <row r="83" spans="1:18" s="14" customFormat="1" ht="21.75" customHeight="1">
      <c r="A83" s="8">
        <v>80</v>
      </c>
      <c r="B83" s="7" t="s">
        <v>245</v>
      </c>
      <c r="C83" s="7" t="s">
        <v>23</v>
      </c>
      <c r="D83" s="8">
        <v>28</v>
      </c>
      <c r="E83" s="7" t="s">
        <v>205</v>
      </c>
      <c r="F83" s="8">
        <v>16</v>
      </c>
      <c r="G83" s="8">
        <v>1999</v>
      </c>
      <c r="H83" s="8">
        <v>5</v>
      </c>
      <c r="I83" s="8"/>
      <c r="J83" s="11">
        <f>(2017-G83+H83)*0.5</f>
        <v>11.5</v>
      </c>
      <c r="K83" s="7" t="s">
        <v>21</v>
      </c>
      <c r="L83" s="8">
        <v>0</v>
      </c>
      <c r="M83" s="7" t="s">
        <v>21</v>
      </c>
      <c r="N83" s="8">
        <v>0</v>
      </c>
      <c r="O83" s="11">
        <f>D83+F83+J83+L83+N83</f>
        <v>55.5</v>
      </c>
      <c r="P83" s="15"/>
      <c r="Q83" s="13"/>
      <c r="R83" s="16" t="s">
        <v>209</v>
      </c>
    </row>
    <row r="84" spans="1:18" s="14" customFormat="1" ht="21.75" customHeight="1">
      <c r="A84" s="8">
        <v>81</v>
      </c>
      <c r="B84" s="7" t="s">
        <v>85</v>
      </c>
      <c r="C84" s="7" t="s">
        <v>19</v>
      </c>
      <c r="D84" s="8">
        <v>25</v>
      </c>
      <c r="E84" s="7" t="s">
        <v>52</v>
      </c>
      <c r="F84" s="8">
        <v>15</v>
      </c>
      <c r="G84" s="8">
        <v>1994</v>
      </c>
      <c r="H84" s="8">
        <v>3</v>
      </c>
      <c r="I84" s="8"/>
      <c r="J84" s="8">
        <f>(2017-G84+H84)*0.5</f>
        <v>13</v>
      </c>
      <c r="K84" s="7" t="s">
        <v>21</v>
      </c>
      <c r="L84" s="8">
        <v>0</v>
      </c>
      <c r="M84" s="7" t="s">
        <v>16</v>
      </c>
      <c r="N84" s="8">
        <v>2</v>
      </c>
      <c r="O84" s="8">
        <f>D84+F84+J84+L84+N84</f>
        <v>55</v>
      </c>
      <c r="P84" s="15"/>
      <c r="Q84" s="13"/>
      <c r="R84" s="14" t="s">
        <v>246</v>
      </c>
    </row>
    <row r="85" spans="1:17" s="14" customFormat="1" ht="21.75" customHeight="1">
      <c r="A85" s="8">
        <v>82</v>
      </c>
      <c r="B85" s="7" t="s">
        <v>247</v>
      </c>
      <c r="C85" s="7" t="s">
        <v>248</v>
      </c>
      <c r="D85" s="8">
        <v>28</v>
      </c>
      <c r="E85" s="7" t="s">
        <v>249</v>
      </c>
      <c r="F85" s="8">
        <v>17</v>
      </c>
      <c r="G85" s="8">
        <v>1997</v>
      </c>
      <c r="H85" s="8">
        <v>0</v>
      </c>
      <c r="I85" s="8"/>
      <c r="J85" s="8">
        <f>(2017-G85+H85)*0.5</f>
        <v>10</v>
      </c>
      <c r="K85" s="7" t="s">
        <v>250</v>
      </c>
      <c r="L85" s="8">
        <v>0</v>
      </c>
      <c r="M85" s="7" t="s">
        <v>250</v>
      </c>
      <c r="N85" s="8">
        <v>0</v>
      </c>
      <c r="O85" s="8">
        <f>D85+F85+J85+L85+N85</f>
        <v>55</v>
      </c>
      <c r="P85" s="15"/>
      <c r="Q85" s="13"/>
    </row>
    <row r="86" spans="1:17" s="14" customFormat="1" ht="21.75" customHeight="1">
      <c r="A86" s="8">
        <v>83</v>
      </c>
      <c r="B86" s="7" t="s">
        <v>251</v>
      </c>
      <c r="C86" s="7" t="s">
        <v>252</v>
      </c>
      <c r="D86" s="8">
        <v>25</v>
      </c>
      <c r="E86" s="7" t="s">
        <v>253</v>
      </c>
      <c r="F86" s="8">
        <v>16</v>
      </c>
      <c r="G86" s="8">
        <v>1998</v>
      </c>
      <c r="H86" s="8">
        <v>4</v>
      </c>
      <c r="I86" s="8"/>
      <c r="J86" s="8">
        <f>(2017-G86+H86)*0.5</f>
        <v>11.5</v>
      </c>
      <c r="K86" s="7" t="s">
        <v>250</v>
      </c>
      <c r="L86" s="8">
        <v>0</v>
      </c>
      <c r="M86" s="7" t="s">
        <v>254</v>
      </c>
      <c r="N86" s="8">
        <v>2</v>
      </c>
      <c r="O86" s="8">
        <f>D86+F86+J86+L86+N86</f>
        <v>54.5</v>
      </c>
      <c r="P86" s="15"/>
      <c r="Q86" s="13"/>
    </row>
    <row r="87" spans="1:18" s="14" customFormat="1" ht="21.75" customHeight="1">
      <c r="A87" s="8">
        <v>84</v>
      </c>
      <c r="B87" s="7" t="s">
        <v>255</v>
      </c>
      <c r="C87" s="7" t="s">
        <v>252</v>
      </c>
      <c r="D87" s="8">
        <v>25</v>
      </c>
      <c r="E87" s="7" t="s">
        <v>256</v>
      </c>
      <c r="F87" s="8">
        <v>18</v>
      </c>
      <c r="G87" s="8">
        <v>2009</v>
      </c>
      <c r="H87" s="8">
        <v>7</v>
      </c>
      <c r="I87" s="8"/>
      <c r="J87" s="11">
        <f>(2017-G87+H87)*0.5</f>
        <v>7.5</v>
      </c>
      <c r="K87" s="7" t="s">
        <v>254</v>
      </c>
      <c r="L87" s="8">
        <v>2</v>
      </c>
      <c r="M87" s="7" t="s">
        <v>254</v>
      </c>
      <c r="N87" s="8">
        <v>2</v>
      </c>
      <c r="O87" s="11">
        <f>D87+F87+J87+L87+N87</f>
        <v>54.5</v>
      </c>
      <c r="P87" s="12" t="s">
        <v>257</v>
      </c>
      <c r="Q87" s="13"/>
      <c r="R87" s="16" t="s">
        <v>258</v>
      </c>
    </row>
    <row r="88" spans="1:17" s="14" customFormat="1" ht="21.75" customHeight="1">
      <c r="A88" s="8">
        <v>85</v>
      </c>
      <c r="B88" s="7" t="s">
        <v>259</v>
      </c>
      <c r="C88" s="7" t="s">
        <v>252</v>
      </c>
      <c r="D88" s="8">
        <v>25</v>
      </c>
      <c r="E88" s="7" t="s">
        <v>260</v>
      </c>
      <c r="F88" s="8">
        <v>15</v>
      </c>
      <c r="G88" s="8">
        <v>1993</v>
      </c>
      <c r="H88" s="8">
        <v>0</v>
      </c>
      <c r="I88" s="8"/>
      <c r="J88" s="8">
        <f>(2017-G88+H88)*0.5</f>
        <v>12</v>
      </c>
      <c r="K88" s="7" t="s">
        <v>250</v>
      </c>
      <c r="L88" s="8">
        <v>0</v>
      </c>
      <c r="M88" s="7" t="s">
        <v>254</v>
      </c>
      <c r="N88" s="8">
        <v>2</v>
      </c>
      <c r="O88" s="8">
        <f>D88+F88+J88+L88+N88</f>
        <v>54</v>
      </c>
      <c r="P88" s="15"/>
      <c r="Q88" s="13"/>
    </row>
    <row r="89" spans="1:17" s="14" customFormat="1" ht="21.75" customHeight="1">
      <c r="A89" s="8">
        <v>86</v>
      </c>
      <c r="B89" s="7" t="s">
        <v>261</v>
      </c>
      <c r="C89" s="7" t="s">
        <v>262</v>
      </c>
      <c r="D89" s="8">
        <v>25</v>
      </c>
      <c r="E89" s="7" t="s">
        <v>260</v>
      </c>
      <c r="F89" s="8">
        <v>15</v>
      </c>
      <c r="G89" s="8">
        <v>1994</v>
      </c>
      <c r="H89" s="8">
        <v>0</v>
      </c>
      <c r="I89" s="8"/>
      <c r="J89" s="8">
        <f>(2017-G89+H89)*0.5</f>
        <v>11.5</v>
      </c>
      <c r="K89" s="7" t="s">
        <v>250</v>
      </c>
      <c r="L89" s="8">
        <v>0</v>
      </c>
      <c r="M89" s="7" t="s">
        <v>254</v>
      </c>
      <c r="N89" s="8">
        <v>2</v>
      </c>
      <c r="O89" s="8">
        <f>D89+F89+J89+L89+N89</f>
        <v>53.5</v>
      </c>
      <c r="P89" s="15"/>
      <c r="Q89" s="13"/>
    </row>
    <row r="90" spans="1:17" s="14" customFormat="1" ht="21.75" customHeight="1">
      <c r="A90" s="8">
        <v>87</v>
      </c>
      <c r="B90" s="17" t="s">
        <v>263</v>
      </c>
      <c r="C90" s="17" t="s">
        <v>252</v>
      </c>
      <c r="D90" s="13">
        <v>25</v>
      </c>
      <c r="E90" s="17" t="s">
        <v>264</v>
      </c>
      <c r="F90" s="13">
        <v>20</v>
      </c>
      <c r="G90" s="13">
        <v>2010</v>
      </c>
      <c r="H90" s="13">
        <v>10</v>
      </c>
      <c r="I90" s="13"/>
      <c r="J90" s="13">
        <f>(2017-G90+H90)*0.5</f>
        <v>8.5</v>
      </c>
      <c r="K90" s="17" t="s">
        <v>250</v>
      </c>
      <c r="L90" s="13">
        <v>0</v>
      </c>
      <c r="M90" s="17" t="s">
        <v>250</v>
      </c>
      <c r="N90" s="13">
        <v>0</v>
      </c>
      <c r="O90" s="13">
        <f>D90+F90+J90+L90+N90</f>
        <v>53.5</v>
      </c>
      <c r="P90" s="18"/>
      <c r="Q90" s="13"/>
    </row>
    <row r="91" spans="1:17" s="14" customFormat="1" ht="21.75" customHeight="1">
      <c r="A91" s="8">
        <v>88</v>
      </c>
      <c r="B91" s="17" t="s">
        <v>265</v>
      </c>
      <c r="C91" s="17" t="s">
        <v>252</v>
      </c>
      <c r="D91" s="13">
        <v>25</v>
      </c>
      <c r="E91" s="17" t="s">
        <v>260</v>
      </c>
      <c r="F91" s="13">
        <v>15</v>
      </c>
      <c r="G91" s="13">
        <v>1994</v>
      </c>
      <c r="H91" s="13"/>
      <c r="I91" s="13"/>
      <c r="J91" s="13">
        <f>(2017-G91+H91)*0.5</f>
        <v>11.5</v>
      </c>
      <c r="K91" s="17" t="s">
        <v>250</v>
      </c>
      <c r="L91" s="13">
        <v>0</v>
      </c>
      <c r="M91" s="17" t="s">
        <v>254</v>
      </c>
      <c r="N91" s="13">
        <v>2</v>
      </c>
      <c r="O91" s="13">
        <f>D91+F91+J91+L91+N91</f>
        <v>53.5</v>
      </c>
      <c r="P91" s="18"/>
      <c r="Q91" s="13"/>
    </row>
    <row r="92" spans="1:17" s="14" customFormat="1" ht="21.75" customHeight="1">
      <c r="A92" s="8">
        <v>89</v>
      </c>
      <c r="B92" s="17" t="s">
        <v>266</v>
      </c>
      <c r="C92" s="17" t="s">
        <v>252</v>
      </c>
      <c r="D92" s="13">
        <v>25</v>
      </c>
      <c r="E92" s="17" t="s">
        <v>253</v>
      </c>
      <c r="F92" s="13">
        <v>16</v>
      </c>
      <c r="G92" s="13">
        <v>2002</v>
      </c>
      <c r="H92" s="13">
        <v>5</v>
      </c>
      <c r="I92" s="13"/>
      <c r="J92" s="13">
        <f>(2017-G92+H92)*0.5</f>
        <v>10</v>
      </c>
      <c r="K92" s="17" t="s">
        <v>254</v>
      </c>
      <c r="L92" s="13">
        <v>2</v>
      </c>
      <c r="M92" s="17" t="s">
        <v>250</v>
      </c>
      <c r="N92" s="13">
        <v>0</v>
      </c>
      <c r="O92" s="13">
        <f>D92+F92+J92+L92+N92</f>
        <v>53</v>
      </c>
      <c r="P92" s="19" t="s">
        <v>267</v>
      </c>
      <c r="Q92" s="13"/>
    </row>
    <row r="93" spans="1:17" s="14" customFormat="1" ht="21.75" customHeight="1">
      <c r="A93" s="8">
        <v>90</v>
      </c>
      <c r="B93" s="17" t="s">
        <v>268</v>
      </c>
      <c r="C93" s="7" t="s">
        <v>269</v>
      </c>
      <c r="D93" s="8">
        <v>25</v>
      </c>
      <c r="E93" s="7" t="s">
        <v>270</v>
      </c>
      <c r="F93" s="8">
        <v>10</v>
      </c>
      <c r="G93" s="13">
        <v>1963</v>
      </c>
      <c r="H93" s="13">
        <v>3</v>
      </c>
      <c r="I93" s="13">
        <v>1998</v>
      </c>
      <c r="J93" s="8">
        <v>18</v>
      </c>
      <c r="K93" s="7" t="s">
        <v>250</v>
      </c>
      <c r="L93" s="8">
        <v>0</v>
      </c>
      <c r="M93" s="7" t="s">
        <v>250</v>
      </c>
      <c r="N93" s="8">
        <v>0</v>
      </c>
      <c r="O93" s="8">
        <f>D93+F93+J93+L93+N93</f>
        <v>53</v>
      </c>
      <c r="P93" s="18"/>
      <c r="Q93" s="17" t="s">
        <v>271</v>
      </c>
    </row>
    <row r="94" spans="1:18" s="14" customFormat="1" ht="21.75" customHeight="1">
      <c r="A94" s="8">
        <v>91</v>
      </c>
      <c r="B94" s="7" t="s">
        <v>272</v>
      </c>
      <c r="C94" s="7" t="s">
        <v>252</v>
      </c>
      <c r="D94" s="8">
        <v>25</v>
      </c>
      <c r="E94" s="7" t="s">
        <v>273</v>
      </c>
      <c r="F94" s="8">
        <v>17</v>
      </c>
      <c r="G94" s="8">
        <v>1999</v>
      </c>
      <c r="H94" s="8"/>
      <c r="I94" s="8"/>
      <c r="J94" s="11">
        <f>(2017-G94+H94)*0.5</f>
        <v>9</v>
      </c>
      <c r="K94" s="7" t="s">
        <v>250</v>
      </c>
      <c r="L94" s="8">
        <v>0</v>
      </c>
      <c r="M94" s="7" t="s">
        <v>254</v>
      </c>
      <c r="N94" s="8">
        <v>2</v>
      </c>
      <c r="O94" s="11">
        <f>D94+F94+J94+L94+N94</f>
        <v>53</v>
      </c>
      <c r="P94" s="12"/>
      <c r="Q94" s="13"/>
      <c r="R94" s="16" t="s">
        <v>258</v>
      </c>
    </row>
    <row r="95" spans="1:18" s="14" customFormat="1" ht="21.75" customHeight="1">
      <c r="A95" s="8">
        <v>92</v>
      </c>
      <c r="B95" s="7" t="s">
        <v>274</v>
      </c>
      <c r="C95" s="7" t="s">
        <v>252</v>
      </c>
      <c r="D95" s="8">
        <v>25</v>
      </c>
      <c r="E95" s="7" t="s">
        <v>275</v>
      </c>
      <c r="F95" s="8">
        <v>16</v>
      </c>
      <c r="G95" s="8">
        <v>2002</v>
      </c>
      <c r="H95" s="8">
        <v>5</v>
      </c>
      <c r="I95" s="8"/>
      <c r="J95" s="11">
        <f>(2017-G95+H95)*0.5</f>
        <v>10</v>
      </c>
      <c r="K95" s="7" t="s">
        <v>254</v>
      </c>
      <c r="L95" s="8">
        <v>2</v>
      </c>
      <c r="M95" s="7" t="s">
        <v>250</v>
      </c>
      <c r="N95" s="8">
        <v>0</v>
      </c>
      <c r="O95" s="11">
        <f>D95+F95+J95+L95+N95</f>
        <v>53</v>
      </c>
      <c r="P95" s="12" t="s">
        <v>276</v>
      </c>
      <c r="Q95" s="13"/>
      <c r="R95" s="16" t="s">
        <v>258</v>
      </c>
    </row>
    <row r="96" spans="1:17" s="14" customFormat="1" ht="21.75" customHeight="1">
      <c r="A96" s="8">
        <v>93</v>
      </c>
      <c r="B96" s="7" t="s">
        <v>277</v>
      </c>
      <c r="C96" s="7" t="s">
        <v>252</v>
      </c>
      <c r="D96" s="8">
        <v>25</v>
      </c>
      <c r="E96" s="7" t="s">
        <v>249</v>
      </c>
      <c r="F96" s="8">
        <v>17</v>
      </c>
      <c r="G96" s="8">
        <v>2004</v>
      </c>
      <c r="H96" s="8">
        <v>4</v>
      </c>
      <c r="I96" s="8"/>
      <c r="J96" s="8">
        <f>(2017-G96+H96)*0.5</f>
        <v>8.5</v>
      </c>
      <c r="K96" s="7" t="s">
        <v>254</v>
      </c>
      <c r="L96" s="8">
        <v>2</v>
      </c>
      <c r="M96" s="7" t="s">
        <v>250</v>
      </c>
      <c r="N96" s="8">
        <v>0</v>
      </c>
      <c r="O96" s="8">
        <f>D96+F96+J96+L96+N96</f>
        <v>52.5</v>
      </c>
      <c r="P96" s="12" t="s">
        <v>278</v>
      </c>
      <c r="Q96" s="13"/>
    </row>
    <row r="97" spans="1:17" s="14" customFormat="1" ht="21.75" customHeight="1">
      <c r="A97" s="8">
        <v>94</v>
      </c>
      <c r="B97" s="7" t="s">
        <v>279</v>
      </c>
      <c r="C97" s="7" t="s">
        <v>252</v>
      </c>
      <c r="D97" s="8">
        <v>25</v>
      </c>
      <c r="E97" s="7" t="s">
        <v>249</v>
      </c>
      <c r="F97" s="8">
        <v>17</v>
      </c>
      <c r="G97" s="8">
        <v>2004</v>
      </c>
      <c r="H97" s="8">
        <v>4</v>
      </c>
      <c r="I97" s="8"/>
      <c r="J97" s="8">
        <f>(2017-G97+H97)*0.5</f>
        <v>8.5</v>
      </c>
      <c r="K97" s="7" t="s">
        <v>250</v>
      </c>
      <c r="L97" s="8">
        <v>0</v>
      </c>
      <c r="M97" s="7" t="s">
        <v>254</v>
      </c>
      <c r="N97" s="8">
        <v>2</v>
      </c>
      <c r="O97" s="8">
        <f>D97+F97+J97+L97+N97</f>
        <v>52.5</v>
      </c>
      <c r="P97" s="15"/>
      <c r="Q97" s="13"/>
    </row>
    <row r="98" spans="1:18" s="14" customFormat="1" ht="21.75" customHeight="1">
      <c r="A98" s="8">
        <v>95</v>
      </c>
      <c r="B98" s="7" t="s">
        <v>280</v>
      </c>
      <c r="C98" s="7" t="s">
        <v>248</v>
      </c>
      <c r="D98" s="8">
        <v>28</v>
      </c>
      <c r="E98" s="7" t="s">
        <v>281</v>
      </c>
      <c r="F98" s="8">
        <v>15</v>
      </c>
      <c r="G98" s="8">
        <v>1998</v>
      </c>
      <c r="H98" s="8"/>
      <c r="I98" s="8"/>
      <c r="J98" s="11">
        <f>(2017-G98+H98)*0.5</f>
        <v>9.5</v>
      </c>
      <c r="K98" s="7" t="s">
        <v>250</v>
      </c>
      <c r="L98" s="8">
        <v>0</v>
      </c>
      <c r="M98" s="7" t="s">
        <v>250</v>
      </c>
      <c r="N98" s="8">
        <v>0</v>
      </c>
      <c r="O98" s="11">
        <f>D98+F98+J98+L98+N98</f>
        <v>52.5</v>
      </c>
      <c r="P98" s="15"/>
      <c r="Q98" s="13"/>
      <c r="R98" s="16" t="s">
        <v>258</v>
      </c>
    </row>
    <row r="99" spans="1:18" s="14" customFormat="1" ht="21.75" customHeight="1">
      <c r="A99" s="8">
        <v>96</v>
      </c>
      <c r="B99" s="7" t="s">
        <v>282</v>
      </c>
      <c r="C99" s="7" t="s">
        <v>252</v>
      </c>
      <c r="D99" s="8">
        <v>25</v>
      </c>
      <c r="E99" s="7" t="s">
        <v>275</v>
      </c>
      <c r="F99" s="8">
        <v>16</v>
      </c>
      <c r="G99" s="8">
        <v>2004</v>
      </c>
      <c r="H99" s="8">
        <v>5</v>
      </c>
      <c r="I99" s="8"/>
      <c r="J99" s="11">
        <f>(2017-G99+H99)*0.5</f>
        <v>9</v>
      </c>
      <c r="K99" s="7" t="s">
        <v>250</v>
      </c>
      <c r="L99" s="8">
        <v>0</v>
      </c>
      <c r="M99" s="7" t="s">
        <v>254</v>
      </c>
      <c r="N99" s="8">
        <v>2</v>
      </c>
      <c r="O99" s="11">
        <f>D99+F99+J99+L99+N99</f>
        <v>52</v>
      </c>
      <c r="P99" s="15"/>
      <c r="Q99" s="13"/>
      <c r="R99" s="16" t="s">
        <v>258</v>
      </c>
    </row>
    <row r="100" spans="1:18" s="14" customFormat="1" ht="21.75" customHeight="1">
      <c r="A100" s="8">
        <v>97</v>
      </c>
      <c r="B100" s="7" t="s">
        <v>283</v>
      </c>
      <c r="C100" s="7" t="s">
        <v>252</v>
      </c>
      <c r="D100" s="8">
        <v>25</v>
      </c>
      <c r="E100" s="7" t="s">
        <v>275</v>
      </c>
      <c r="F100" s="8">
        <v>16</v>
      </c>
      <c r="G100" s="8">
        <v>2008</v>
      </c>
      <c r="H100" s="8">
        <v>4</v>
      </c>
      <c r="I100" s="8"/>
      <c r="J100" s="11">
        <f>(2017-G100+H100)*0.5</f>
        <v>6.5</v>
      </c>
      <c r="K100" s="7" t="s">
        <v>254</v>
      </c>
      <c r="L100" s="8">
        <v>2</v>
      </c>
      <c r="M100" s="7" t="s">
        <v>254</v>
      </c>
      <c r="N100" s="8">
        <v>2</v>
      </c>
      <c r="O100" s="11">
        <f>D100+F100+J100+L100+N100</f>
        <v>51.5</v>
      </c>
      <c r="P100" s="12" t="s">
        <v>284</v>
      </c>
      <c r="Q100" s="13"/>
      <c r="R100" s="16" t="s">
        <v>258</v>
      </c>
    </row>
    <row r="101" spans="1:17" s="14" customFormat="1" ht="21.75" customHeight="1">
      <c r="A101" s="8">
        <v>98</v>
      </c>
      <c r="B101" s="7" t="s">
        <v>285</v>
      </c>
      <c r="C101" s="7" t="s">
        <v>269</v>
      </c>
      <c r="D101" s="8">
        <v>25</v>
      </c>
      <c r="E101" s="7" t="s">
        <v>253</v>
      </c>
      <c r="F101" s="8">
        <v>16</v>
      </c>
      <c r="G101" s="8">
        <v>2006</v>
      </c>
      <c r="H101" s="8">
        <v>4</v>
      </c>
      <c r="I101" s="8"/>
      <c r="J101" s="8">
        <f>(2017-G101+H101)*0.5</f>
        <v>7.5</v>
      </c>
      <c r="K101" s="7" t="s">
        <v>250</v>
      </c>
      <c r="L101" s="8">
        <v>0</v>
      </c>
      <c r="M101" s="7" t="s">
        <v>286</v>
      </c>
      <c r="N101" s="8">
        <v>2</v>
      </c>
      <c r="O101" s="8">
        <f>D101+F101+J101+L101+N101</f>
        <v>50.5</v>
      </c>
      <c r="P101" s="15"/>
      <c r="Q101" s="13"/>
    </row>
    <row r="102" spans="1:17" s="14" customFormat="1" ht="21.75" customHeight="1">
      <c r="A102" s="8">
        <v>99</v>
      </c>
      <c r="B102" s="7" t="s">
        <v>287</v>
      </c>
      <c r="C102" s="7" t="s">
        <v>252</v>
      </c>
      <c r="D102" s="8">
        <v>25</v>
      </c>
      <c r="E102" s="7" t="s">
        <v>288</v>
      </c>
      <c r="F102" s="8">
        <v>18</v>
      </c>
      <c r="G102" s="8">
        <v>2010</v>
      </c>
      <c r="H102" s="8">
        <v>7</v>
      </c>
      <c r="I102" s="8"/>
      <c r="J102" s="8">
        <f>(2017-G102+H102)*0.5</f>
        <v>7</v>
      </c>
      <c r="K102" s="7" t="s">
        <v>250</v>
      </c>
      <c r="L102" s="8">
        <v>0</v>
      </c>
      <c r="M102" s="7" t="s">
        <v>250</v>
      </c>
      <c r="N102" s="8">
        <v>0</v>
      </c>
      <c r="O102" s="8">
        <f>D102+F102+J102+L102+N102</f>
        <v>50</v>
      </c>
      <c r="P102" s="15"/>
      <c r="Q102" s="13"/>
    </row>
    <row r="103" spans="1:18" s="14" customFormat="1" ht="21.75" customHeight="1">
      <c r="A103" s="8">
        <v>100</v>
      </c>
      <c r="B103" s="7" t="s">
        <v>289</v>
      </c>
      <c r="C103" s="7" t="s">
        <v>252</v>
      </c>
      <c r="D103" s="8">
        <v>25</v>
      </c>
      <c r="E103" s="7" t="s">
        <v>275</v>
      </c>
      <c r="F103" s="8">
        <v>16</v>
      </c>
      <c r="G103" s="8">
        <v>2008</v>
      </c>
      <c r="H103" s="8">
        <v>5</v>
      </c>
      <c r="I103" s="8"/>
      <c r="J103" s="11">
        <f>(2017-G103+H103)*0.5</f>
        <v>7</v>
      </c>
      <c r="K103" s="7" t="s">
        <v>254</v>
      </c>
      <c r="L103" s="8">
        <v>2</v>
      </c>
      <c r="M103" s="7" t="s">
        <v>250</v>
      </c>
      <c r="N103" s="8">
        <v>0</v>
      </c>
      <c r="O103" s="11">
        <f>D103+F103+J103+L103+N103</f>
        <v>50</v>
      </c>
      <c r="P103" s="12" t="s">
        <v>290</v>
      </c>
      <c r="Q103" s="13"/>
      <c r="R103" s="16" t="s">
        <v>258</v>
      </c>
    </row>
    <row r="104" spans="1:18" s="14" customFormat="1" ht="21.75" customHeight="1">
      <c r="A104" s="8">
        <v>101</v>
      </c>
      <c r="B104" s="7" t="s">
        <v>291</v>
      </c>
      <c r="C104" s="7" t="s">
        <v>292</v>
      </c>
      <c r="D104" s="8">
        <v>23</v>
      </c>
      <c r="E104" s="7" t="s">
        <v>260</v>
      </c>
      <c r="F104" s="8">
        <v>15</v>
      </c>
      <c r="G104" s="8">
        <v>1995</v>
      </c>
      <c r="H104" s="8">
        <v>0</v>
      </c>
      <c r="I104" s="8"/>
      <c r="J104" s="8">
        <f>(2017-G104+H104)*0.5</f>
        <v>11</v>
      </c>
      <c r="K104" s="7" t="s">
        <v>250</v>
      </c>
      <c r="L104" s="8">
        <v>0</v>
      </c>
      <c r="M104" s="7" t="s">
        <v>250</v>
      </c>
      <c r="N104" s="8">
        <v>0</v>
      </c>
      <c r="O104" s="8">
        <f>D104+F104+J104+L104+N104</f>
        <v>49</v>
      </c>
      <c r="P104" s="15"/>
      <c r="Q104" s="13"/>
      <c r="R104" s="16" t="s">
        <v>293</v>
      </c>
    </row>
    <row r="105" spans="1:18" s="14" customFormat="1" ht="21.75" customHeight="1">
      <c r="A105" s="8">
        <v>102</v>
      </c>
      <c r="B105" s="7" t="s">
        <v>294</v>
      </c>
      <c r="C105" s="7" t="s">
        <v>295</v>
      </c>
      <c r="D105" s="8">
        <v>25</v>
      </c>
      <c r="E105" s="7" t="s">
        <v>296</v>
      </c>
      <c r="F105" s="8">
        <v>15</v>
      </c>
      <c r="G105" s="8">
        <v>2003</v>
      </c>
      <c r="H105" s="8"/>
      <c r="I105" s="8"/>
      <c r="J105" s="11">
        <f>(2017-G105+H105)*0.5</f>
        <v>7</v>
      </c>
      <c r="K105" s="7" t="s">
        <v>297</v>
      </c>
      <c r="L105" s="8">
        <v>0</v>
      </c>
      <c r="M105" s="7" t="s">
        <v>298</v>
      </c>
      <c r="N105" s="8">
        <v>2</v>
      </c>
      <c r="O105" s="11">
        <f>D105+F105+J105+L105+N105</f>
        <v>49</v>
      </c>
      <c r="P105" s="12"/>
      <c r="Q105" s="13"/>
      <c r="R105" s="16" t="s">
        <v>299</v>
      </c>
    </row>
    <row r="106" spans="1:18" s="14" customFormat="1" ht="21.75" customHeight="1">
      <c r="A106" s="8">
        <v>103</v>
      </c>
      <c r="B106" s="7" t="s">
        <v>300</v>
      </c>
      <c r="C106" s="7" t="s">
        <v>301</v>
      </c>
      <c r="D106" s="8">
        <v>23</v>
      </c>
      <c r="E106" s="7" t="s">
        <v>296</v>
      </c>
      <c r="F106" s="8">
        <v>15</v>
      </c>
      <c r="G106" s="8">
        <v>1999</v>
      </c>
      <c r="H106" s="8"/>
      <c r="I106" s="8"/>
      <c r="J106" s="11">
        <f>(2017-G106+H106)*0.5</f>
        <v>9</v>
      </c>
      <c r="K106" s="7" t="s">
        <v>297</v>
      </c>
      <c r="L106" s="8">
        <v>0</v>
      </c>
      <c r="M106" s="7" t="s">
        <v>298</v>
      </c>
      <c r="N106" s="8">
        <v>2</v>
      </c>
      <c r="O106" s="11">
        <f>D106+F106+J106+L106+N106</f>
        <v>49</v>
      </c>
      <c r="P106" s="15"/>
      <c r="Q106" s="13"/>
      <c r="R106" s="16" t="s">
        <v>299</v>
      </c>
    </row>
    <row r="107" spans="1:18" s="14" customFormat="1" ht="21.75" customHeight="1">
      <c r="A107" s="8">
        <v>104</v>
      </c>
      <c r="B107" s="7" t="s">
        <v>302</v>
      </c>
      <c r="C107" s="7" t="s">
        <v>295</v>
      </c>
      <c r="D107" s="8">
        <v>25</v>
      </c>
      <c r="E107" s="7" t="s">
        <v>296</v>
      </c>
      <c r="F107" s="8">
        <v>15</v>
      </c>
      <c r="G107" s="8">
        <v>2007</v>
      </c>
      <c r="H107" s="8">
        <v>3</v>
      </c>
      <c r="I107" s="8"/>
      <c r="J107" s="11">
        <f>(2017-G107+H107)*0.5</f>
        <v>6.5</v>
      </c>
      <c r="K107" s="7" t="s">
        <v>298</v>
      </c>
      <c r="L107" s="8">
        <v>2</v>
      </c>
      <c r="M107" s="7" t="s">
        <v>297</v>
      </c>
      <c r="N107" s="8">
        <v>0</v>
      </c>
      <c r="O107" s="11">
        <f>D107+F107+J107+L107+N107</f>
        <v>48.5</v>
      </c>
      <c r="P107" s="12" t="s">
        <v>303</v>
      </c>
      <c r="Q107" s="13"/>
      <c r="R107" s="16" t="s">
        <v>299</v>
      </c>
    </row>
    <row r="108" spans="1:17" s="14" customFormat="1" ht="21.75" customHeight="1">
      <c r="A108" s="8">
        <v>105</v>
      </c>
      <c r="B108" s="7" t="s">
        <v>304</v>
      </c>
      <c r="C108" s="7" t="s">
        <v>305</v>
      </c>
      <c r="D108" s="8">
        <v>23</v>
      </c>
      <c r="E108" s="7" t="s">
        <v>306</v>
      </c>
      <c r="F108" s="8">
        <v>16</v>
      </c>
      <c r="G108" s="8">
        <v>2007</v>
      </c>
      <c r="H108" s="8">
        <v>4</v>
      </c>
      <c r="I108" s="8"/>
      <c r="J108" s="8">
        <f>(2017-G108+H108)*0.5</f>
        <v>7</v>
      </c>
      <c r="K108" s="7" t="s">
        <v>297</v>
      </c>
      <c r="L108" s="8">
        <v>0</v>
      </c>
      <c r="M108" s="7" t="s">
        <v>307</v>
      </c>
      <c r="N108" s="8">
        <v>2</v>
      </c>
      <c r="O108" s="8">
        <f>D108+F108+J108+L108+N108</f>
        <v>48</v>
      </c>
      <c r="P108" s="15"/>
      <c r="Q108" s="13"/>
    </row>
    <row r="109" spans="1:17" s="14" customFormat="1" ht="21.75" customHeight="1">
      <c r="A109" s="8">
        <v>106</v>
      </c>
      <c r="B109" s="7" t="s">
        <v>308</v>
      </c>
      <c r="C109" s="7" t="s">
        <v>305</v>
      </c>
      <c r="D109" s="8">
        <v>23</v>
      </c>
      <c r="E109" s="7" t="s">
        <v>306</v>
      </c>
      <c r="F109" s="8">
        <v>16</v>
      </c>
      <c r="G109" s="8">
        <v>2008</v>
      </c>
      <c r="H109" s="8">
        <v>4</v>
      </c>
      <c r="I109" s="8"/>
      <c r="J109" s="8">
        <f>(2017-G109+H109)*0.5</f>
        <v>6.5</v>
      </c>
      <c r="K109" s="7" t="s">
        <v>297</v>
      </c>
      <c r="L109" s="8">
        <v>0</v>
      </c>
      <c r="M109" s="7" t="s">
        <v>307</v>
      </c>
      <c r="N109" s="8">
        <v>2</v>
      </c>
      <c r="O109" s="8">
        <f>D109+F109+J109+L109+N109</f>
        <v>47.5</v>
      </c>
      <c r="P109" s="15"/>
      <c r="Q109" s="13"/>
    </row>
    <row r="110" spans="1:17" s="14" customFormat="1" ht="21.75" customHeight="1">
      <c r="A110" s="8">
        <v>107</v>
      </c>
      <c r="B110" s="7" t="s">
        <v>309</v>
      </c>
      <c r="C110" s="7" t="s">
        <v>295</v>
      </c>
      <c r="D110" s="8">
        <v>25</v>
      </c>
      <c r="E110" s="7" t="s">
        <v>310</v>
      </c>
      <c r="F110" s="8">
        <v>18</v>
      </c>
      <c r="G110" s="8">
        <v>2012</v>
      </c>
      <c r="H110" s="8">
        <v>3</v>
      </c>
      <c r="I110" s="8"/>
      <c r="J110" s="8">
        <f>(2017-G110+H110)*0.5</f>
        <v>4</v>
      </c>
      <c r="K110" s="7" t="s">
        <v>297</v>
      </c>
      <c r="L110" s="8">
        <v>0</v>
      </c>
      <c r="M110" s="7" t="s">
        <v>297</v>
      </c>
      <c r="N110" s="8">
        <v>0</v>
      </c>
      <c r="O110" s="8">
        <f>D110+F110+J110+L110+N110</f>
        <v>47</v>
      </c>
      <c r="P110" s="15"/>
      <c r="Q110" s="13"/>
    </row>
    <row r="111" spans="1:17" s="14" customFormat="1" ht="21.75" customHeight="1">
      <c r="A111" s="8">
        <v>108</v>
      </c>
      <c r="B111" s="7" t="s">
        <v>311</v>
      </c>
      <c r="C111" s="7" t="s">
        <v>312</v>
      </c>
      <c r="D111" s="8">
        <v>25</v>
      </c>
      <c r="E111" s="7" t="s">
        <v>313</v>
      </c>
      <c r="F111" s="8">
        <v>8</v>
      </c>
      <c r="G111" s="8">
        <v>1989</v>
      </c>
      <c r="H111" s="8">
        <v>0</v>
      </c>
      <c r="I111" s="8"/>
      <c r="J111" s="8">
        <f>(2017-G111+H111)*0.5</f>
        <v>14</v>
      </c>
      <c r="K111" s="7" t="s">
        <v>297</v>
      </c>
      <c r="L111" s="8">
        <v>0</v>
      </c>
      <c r="M111" s="7" t="s">
        <v>297</v>
      </c>
      <c r="N111" s="8">
        <v>0</v>
      </c>
      <c r="O111" s="8">
        <f>D111+F111+J111+L111+N111</f>
        <v>47</v>
      </c>
      <c r="P111" s="15"/>
      <c r="Q111" s="13"/>
    </row>
    <row r="112" spans="1:17" s="14" customFormat="1" ht="21.75" customHeight="1">
      <c r="A112" s="8">
        <v>109</v>
      </c>
      <c r="B112" s="7" t="s">
        <v>316</v>
      </c>
      <c r="C112" s="7" t="s">
        <v>295</v>
      </c>
      <c r="D112" s="8">
        <v>25</v>
      </c>
      <c r="E112" s="7" t="s">
        <v>317</v>
      </c>
      <c r="F112" s="8">
        <v>15</v>
      </c>
      <c r="G112" s="8">
        <v>2003</v>
      </c>
      <c r="H112" s="8"/>
      <c r="I112" s="8"/>
      <c r="J112" s="8">
        <f>(2017-G112+H112)*0.5</f>
        <v>7</v>
      </c>
      <c r="K112" s="7" t="s">
        <v>297</v>
      </c>
      <c r="L112" s="8">
        <v>0</v>
      </c>
      <c r="M112" s="7" t="s">
        <v>297</v>
      </c>
      <c r="N112" s="8">
        <v>0</v>
      </c>
      <c r="O112" s="8">
        <f>D112+F112+J112+L112+N112</f>
        <v>47</v>
      </c>
      <c r="P112" s="15"/>
      <c r="Q112" s="13"/>
    </row>
    <row r="113" spans="1:18" s="14" customFormat="1" ht="21.75" customHeight="1">
      <c r="A113" s="8">
        <v>110</v>
      </c>
      <c r="B113" s="7" t="s">
        <v>318</v>
      </c>
      <c r="C113" s="7" t="s">
        <v>301</v>
      </c>
      <c r="D113" s="8">
        <v>23</v>
      </c>
      <c r="E113" s="7" t="s">
        <v>319</v>
      </c>
      <c r="F113" s="8">
        <v>16</v>
      </c>
      <c r="G113" s="8">
        <v>2010</v>
      </c>
      <c r="H113" s="8">
        <v>5</v>
      </c>
      <c r="I113" s="8"/>
      <c r="J113" s="11">
        <f>(2017-G113+H113)*0.5</f>
        <v>6</v>
      </c>
      <c r="K113" s="7" t="s">
        <v>297</v>
      </c>
      <c r="L113" s="8">
        <v>0</v>
      </c>
      <c r="M113" s="7" t="s">
        <v>298</v>
      </c>
      <c r="N113" s="8">
        <v>2</v>
      </c>
      <c r="O113" s="11">
        <f>D113+F113+J113+L113+N113</f>
        <v>47</v>
      </c>
      <c r="P113" s="15"/>
      <c r="Q113" s="13"/>
      <c r="R113" s="16" t="s">
        <v>299</v>
      </c>
    </row>
    <row r="114" spans="1:18" s="14" customFormat="1" ht="21.75" customHeight="1">
      <c r="A114" s="8">
        <v>111</v>
      </c>
      <c r="B114" s="7" t="s">
        <v>320</v>
      </c>
      <c r="C114" s="7" t="s">
        <v>301</v>
      </c>
      <c r="D114" s="8">
        <v>23</v>
      </c>
      <c r="E114" s="7" t="s">
        <v>296</v>
      </c>
      <c r="F114" s="8">
        <v>15</v>
      </c>
      <c r="G114" s="8">
        <v>2004</v>
      </c>
      <c r="H114" s="8"/>
      <c r="I114" s="8"/>
      <c r="J114" s="11">
        <f>(2017-G114+H114)*0.5</f>
        <v>6.5</v>
      </c>
      <c r="K114" s="7" t="s">
        <v>297</v>
      </c>
      <c r="L114" s="8">
        <v>0</v>
      </c>
      <c r="M114" s="7" t="s">
        <v>298</v>
      </c>
      <c r="N114" s="8">
        <v>2</v>
      </c>
      <c r="O114" s="11">
        <f>D114+F114+J114+L114+N114</f>
        <v>46.5</v>
      </c>
      <c r="P114" s="12"/>
      <c r="Q114" s="13"/>
      <c r="R114" s="16" t="s">
        <v>299</v>
      </c>
    </row>
    <row r="115" spans="1:17" s="14" customFormat="1" ht="21.75" customHeight="1">
      <c r="A115" s="8">
        <v>112</v>
      </c>
      <c r="B115" s="7" t="s">
        <v>321</v>
      </c>
      <c r="C115" s="7" t="s">
        <v>295</v>
      </c>
      <c r="D115" s="8">
        <v>25</v>
      </c>
      <c r="E115" s="7" t="s">
        <v>317</v>
      </c>
      <c r="F115" s="8">
        <v>15</v>
      </c>
      <c r="G115" s="8">
        <v>2005</v>
      </c>
      <c r="H115" s="8"/>
      <c r="I115" s="8"/>
      <c r="J115" s="8">
        <f>(2017-G115+H115)*0.5</f>
        <v>6</v>
      </c>
      <c r="K115" s="7" t="s">
        <v>297</v>
      </c>
      <c r="L115" s="8">
        <v>0</v>
      </c>
      <c r="M115" s="7" t="s">
        <v>297</v>
      </c>
      <c r="N115" s="8">
        <v>0</v>
      </c>
      <c r="O115" s="8">
        <f>D115+F115+J115+L115+N115</f>
        <v>46</v>
      </c>
      <c r="P115" s="15"/>
      <c r="Q115" s="13"/>
    </row>
    <row r="116" spans="1:18" s="14" customFormat="1" ht="21.75" customHeight="1">
      <c r="A116" s="8">
        <v>113</v>
      </c>
      <c r="B116" s="7" t="s">
        <v>322</v>
      </c>
      <c r="C116" s="7" t="s">
        <v>295</v>
      </c>
      <c r="D116" s="8">
        <v>25</v>
      </c>
      <c r="E116" s="7" t="s">
        <v>296</v>
      </c>
      <c r="F116" s="8">
        <v>15</v>
      </c>
      <c r="G116" s="8">
        <v>2005</v>
      </c>
      <c r="H116" s="8"/>
      <c r="I116" s="8"/>
      <c r="J116" s="11">
        <f>(2017-G116+H116)*0.5</f>
        <v>6</v>
      </c>
      <c r="K116" s="7" t="s">
        <v>297</v>
      </c>
      <c r="L116" s="8">
        <v>0</v>
      </c>
      <c r="M116" s="7" t="s">
        <v>297</v>
      </c>
      <c r="N116" s="8">
        <v>0</v>
      </c>
      <c r="O116" s="11">
        <f>D116+F116+J116+L116+N116</f>
        <v>46</v>
      </c>
      <c r="P116" s="15"/>
      <c r="Q116" s="13"/>
      <c r="R116" s="16" t="s">
        <v>299</v>
      </c>
    </row>
    <row r="117" spans="1:18" s="14" customFormat="1" ht="21.75" customHeight="1">
      <c r="A117" s="8">
        <v>114</v>
      </c>
      <c r="B117" s="7" t="s">
        <v>323</v>
      </c>
      <c r="C117" s="7" t="s">
        <v>301</v>
      </c>
      <c r="D117" s="8">
        <v>23</v>
      </c>
      <c r="E117" s="7" t="s">
        <v>296</v>
      </c>
      <c r="F117" s="8">
        <v>15</v>
      </c>
      <c r="G117" s="8">
        <v>2004</v>
      </c>
      <c r="H117" s="8">
        <v>2</v>
      </c>
      <c r="I117" s="8"/>
      <c r="J117" s="11">
        <f>(2017-G117+H117)*0.5</f>
        <v>7.5</v>
      </c>
      <c r="K117" s="7" t="s">
        <v>297</v>
      </c>
      <c r="L117" s="8">
        <v>0</v>
      </c>
      <c r="M117" s="7" t="s">
        <v>297</v>
      </c>
      <c r="N117" s="8">
        <v>0</v>
      </c>
      <c r="O117" s="11">
        <f>D117+F117+J117+L117+N117</f>
        <v>45.5</v>
      </c>
      <c r="P117" s="15"/>
      <c r="Q117" s="13"/>
      <c r="R117" s="16" t="s">
        <v>299</v>
      </c>
    </row>
    <row r="118" spans="1:18" s="14" customFormat="1" ht="21.75" customHeight="1">
      <c r="A118" s="8">
        <v>115</v>
      </c>
      <c r="B118" s="7" t="s">
        <v>324</v>
      </c>
      <c r="C118" s="7" t="s">
        <v>315</v>
      </c>
      <c r="D118" s="8">
        <v>23</v>
      </c>
      <c r="E118" s="7" t="s">
        <v>325</v>
      </c>
      <c r="F118" s="8">
        <v>10</v>
      </c>
      <c r="G118" s="8">
        <v>1996</v>
      </c>
      <c r="H118" s="8"/>
      <c r="I118" s="8"/>
      <c r="J118" s="11">
        <f>(2017-G118+H118)*0.5</f>
        <v>10.5</v>
      </c>
      <c r="K118" s="7" t="s">
        <v>298</v>
      </c>
      <c r="L118" s="8">
        <v>2</v>
      </c>
      <c r="M118" s="7" t="s">
        <v>297</v>
      </c>
      <c r="N118" s="8">
        <v>0</v>
      </c>
      <c r="O118" s="11">
        <f>D118+F118+J118+L118+N118</f>
        <v>45.5</v>
      </c>
      <c r="P118" s="12" t="s">
        <v>326</v>
      </c>
      <c r="Q118" s="13"/>
      <c r="R118" s="16" t="s">
        <v>299</v>
      </c>
    </row>
    <row r="119" spans="1:17" s="14" customFormat="1" ht="21.75" customHeight="1">
      <c r="A119" s="8">
        <v>116</v>
      </c>
      <c r="B119" s="7" t="s">
        <v>327</v>
      </c>
      <c r="C119" s="7" t="s">
        <v>328</v>
      </c>
      <c r="D119" s="8">
        <v>23</v>
      </c>
      <c r="E119" s="7" t="s">
        <v>329</v>
      </c>
      <c r="F119" s="8">
        <v>10</v>
      </c>
      <c r="G119" s="8">
        <v>1997</v>
      </c>
      <c r="H119" s="8"/>
      <c r="I119" s="8"/>
      <c r="J119" s="8">
        <f>(2017-G119+H119)*0.5</f>
        <v>10</v>
      </c>
      <c r="K119" s="7" t="s">
        <v>297</v>
      </c>
      <c r="L119" s="8">
        <v>0</v>
      </c>
      <c r="M119" s="7" t="s">
        <v>298</v>
      </c>
      <c r="N119" s="8">
        <v>2</v>
      </c>
      <c r="O119" s="8">
        <f>D119+F119+J119+L119+N119</f>
        <v>45</v>
      </c>
      <c r="P119" s="15"/>
      <c r="Q119" s="13"/>
    </row>
    <row r="120" spans="1:18" s="14" customFormat="1" ht="21.75" customHeight="1">
      <c r="A120" s="8">
        <v>117</v>
      </c>
      <c r="B120" s="7" t="s">
        <v>330</v>
      </c>
      <c r="C120" s="7" t="s">
        <v>301</v>
      </c>
      <c r="D120" s="8">
        <v>23</v>
      </c>
      <c r="E120" s="7" t="s">
        <v>296</v>
      </c>
      <c r="F120" s="8">
        <v>15</v>
      </c>
      <c r="G120" s="8">
        <v>2006</v>
      </c>
      <c r="H120" s="8">
        <v>3</v>
      </c>
      <c r="I120" s="8"/>
      <c r="J120" s="11">
        <f>(2017-G120+H120)*0.5</f>
        <v>7</v>
      </c>
      <c r="K120" s="7" t="s">
        <v>297</v>
      </c>
      <c r="L120" s="8">
        <v>0</v>
      </c>
      <c r="M120" s="7" t="s">
        <v>297</v>
      </c>
      <c r="N120" s="8">
        <v>0</v>
      </c>
      <c r="O120" s="11">
        <f>D120+F120+J120+L120+N120</f>
        <v>45</v>
      </c>
      <c r="P120" s="15"/>
      <c r="Q120" s="13"/>
      <c r="R120" s="16" t="s">
        <v>299</v>
      </c>
    </row>
    <row r="121" spans="1:18" s="14" customFormat="1" ht="21.75" customHeight="1">
      <c r="A121" s="8">
        <v>118</v>
      </c>
      <c r="B121" s="7" t="s">
        <v>331</v>
      </c>
      <c r="C121" s="7" t="s">
        <v>332</v>
      </c>
      <c r="D121" s="8">
        <v>23</v>
      </c>
      <c r="E121" s="7" t="s">
        <v>296</v>
      </c>
      <c r="F121" s="8">
        <v>15</v>
      </c>
      <c r="G121" s="8">
        <v>2006</v>
      </c>
      <c r="H121" s="8">
        <v>3</v>
      </c>
      <c r="I121" s="8"/>
      <c r="J121" s="11">
        <f>(2017-G121+H121)*0.5</f>
        <v>7</v>
      </c>
      <c r="K121" s="7" t="s">
        <v>297</v>
      </c>
      <c r="L121" s="8">
        <v>0</v>
      </c>
      <c r="M121" s="7" t="s">
        <v>297</v>
      </c>
      <c r="N121" s="8">
        <v>0</v>
      </c>
      <c r="O121" s="11">
        <f>D121+F121+J121+L121+N121</f>
        <v>45</v>
      </c>
      <c r="P121" s="12"/>
      <c r="Q121" s="13"/>
      <c r="R121" s="16" t="s">
        <v>299</v>
      </c>
    </row>
    <row r="122" spans="1:18" s="14" customFormat="1" ht="21.75" customHeight="1">
      <c r="A122" s="8">
        <v>119</v>
      </c>
      <c r="B122" s="7" t="s">
        <v>333</v>
      </c>
      <c r="C122" s="7" t="s">
        <v>305</v>
      </c>
      <c r="D122" s="8">
        <v>23</v>
      </c>
      <c r="E122" s="7" t="s">
        <v>317</v>
      </c>
      <c r="F122" s="8">
        <v>15</v>
      </c>
      <c r="G122" s="8">
        <v>2008</v>
      </c>
      <c r="H122" s="8"/>
      <c r="I122" s="8"/>
      <c r="J122" s="8">
        <f>(2017-G122+H122)*0.5</f>
        <v>4.5</v>
      </c>
      <c r="K122" s="7" t="s">
        <v>297</v>
      </c>
      <c r="L122" s="8">
        <v>0</v>
      </c>
      <c r="M122" s="7" t="s">
        <v>298</v>
      </c>
      <c r="N122" s="8">
        <v>2</v>
      </c>
      <c r="O122" s="8">
        <f>D122+F122+J122+L122+N122</f>
        <v>44.5</v>
      </c>
      <c r="P122" s="15"/>
      <c r="Q122" s="13"/>
      <c r="R122" s="14" t="s">
        <v>334</v>
      </c>
    </row>
    <row r="123" spans="1:17" s="14" customFormat="1" ht="21.75" customHeight="1">
      <c r="A123" s="8">
        <v>120</v>
      </c>
      <c r="B123" s="7" t="s">
        <v>335</v>
      </c>
      <c r="C123" s="7" t="s">
        <v>336</v>
      </c>
      <c r="D123" s="8">
        <v>23</v>
      </c>
      <c r="E123" s="7" t="s">
        <v>253</v>
      </c>
      <c r="F123" s="8">
        <v>16</v>
      </c>
      <c r="G123" s="8">
        <v>2006</v>
      </c>
      <c r="H123" s="8"/>
      <c r="I123" s="8"/>
      <c r="J123" s="8">
        <f>(2017-G123+H123)*0.5</f>
        <v>5.5</v>
      </c>
      <c r="K123" s="7" t="s">
        <v>250</v>
      </c>
      <c r="L123" s="8">
        <v>0</v>
      </c>
      <c r="M123" s="7" t="s">
        <v>250</v>
      </c>
      <c r="N123" s="8">
        <v>0</v>
      </c>
      <c r="O123" s="8">
        <f>D123+F123+J123+L123+N123</f>
        <v>44.5</v>
      </c>
      <c r="P123" s="15"/>
      <c r="Q123" s="13"/>
    </row>
    <row r="124" spans="1:17" s="14" customFormat="1" ht="21.75" customHeight="1">
      <c r="A124" s="8">
        <v>121</v>
      </c>
      <c r="B124" s="7" t="s">
        <v>337</v>
      </c>
      <c r="C124" s="7" t="s">
        <v>336</v>
      </c>
      <c r="D124" s="8">
        <v>23</v>
      </c>
      <c r="E124" s="7" t="s">
        <v>253</v>
      </c>
      <c r="F124" s="8">
        <v>16</v>
      </c>
      <c r="G124" s="8">
        <v>2015</v>
      </c>
      <c r="H124" s="8">
        <v>4</v>
      </c>
      <c r="I124" s="8"/>
      <c r="J124" s="8">
        <f>(2017-G124+H124)*0.5</f>
        <v>3</v>
      </c>
      <c r="K124" s="7" t="s">
        <v>250</v>
      </c>
      <c r="L124" s="8">
        <v>0</v>
      </c>
      <c r="M124" s="7" t="s">
        <v>286</v>
      </c>
      <c r="N124" s="8">
        <v>2</v>
      </c>
      <c r="O124" s="8">
        <f>D124+F124+J124+L124+N124</f>
        <v>44</v>
      </c>
      <c r="P124" s="15"/>
      <c r="Q124" s="13"/>
    </row>
    <row r="125" spans="1:18" s="14" customFormat="1" ht="21.75" customHeight="1">
      <c r="A125" s="8">
        <v>122</v>
      </c>
      <c r="B125" s="7" t="s">
        <v>338</v>
      </c>
      <c r="C125" s="7" t="s">
        <v>339</v>
      </c>
      <c r="D125" s="8">
        <v>23</v>
      </c>
      <c r="E125" s="7" t="s">
        <v>281</v>
      </c>
      <c r="F125" s="8">
        <v>15</v>
      </c>
      <c r="G125" s="8">
        <v>2009</v>
      </c>
      <c r="H125" s="8">
        <v>3</v>
      </c>
      <c r="I125" s="8"/>
      <c r="J125" s="11">
        <f>(2017-G125+H125)*0.5</f>
        <v>5.5</v>
      </c>
      <c r="K125" s="7" t="s">
        <v>250</v>
      </c>
      <c r="L125" s="8">
        <v>0</v>
      </c>
      <c r="M125" s="7" t="s">
        <v>250</v>
      </c>
      <c r="N125" s="8">
        <v>0</v>
      </c>
      <c r="O125" s="11">
        <f>D125+F125+J125+L125+N125</f>
        <v>43.5</v>
      </c>
      <c r="P125" s="15"/>
      <c r="Q125" s="13"/>
      <c r="R125" s="16" t="s">
        <v>258</v>
      </c>
    </row>
    <row r="126" spans="1:18" s="14" customFormat="1" ht="21.75" customHeight="1">
      <c r="A126" s="8">
        <v>123</v>
      </c>
      <c r="B126" s="7" t="s">
        <v>340</v>
      </c>
      <c r="C126" s="7" t="s">
        <v>339</v>
      </c>
      <c r="D126" s="8">
        <v>23</v>
      </c>
      <c r="E126" s="7" t="s">
        <v>275</v>
      </c>
      <c r="F126" s="8">
        <v>16</v>
      </c>
      <c r="G126" s="8">
        <v>2013</v>
      </c>
      <c r="H126" s="8">
        <v>5</v>
      </c>
      <c r="I126" s="8"/>
      <c r="J126" s="11">
        <f>(2017-G126+H126)*0.5</f>
        <v>4.5</v>
      </c>
      <c r="K126" s="7" t="s">
        <v>250</v>
      </c>
      <c r="L126" s="8">
        <v>0</v>
      </c>
      <c r="M126" s="7" t="s">
        <v>250</v>
      </c>
      <c r="N126" s="8">
        <v>0</v>
      </c>
      <c r="O126" s="11">
        <f>D126+F126+J126+L126+N126</f>
        <v>43.5</v>
      </c>
      <c r="P126" s="15"/>
      <c r="Q126" s="13"/>
      <c r="R126" s="16" t="s">
        <v>258</v>
      </c>
    </row>
    <row r="127" spans="1:18" s="14" customFormat="1" ht="21.75" customHeight="1">
      <c r="A127" s="8">
        <v>124</v>
      </c>
      <c r="B127" s="7" t="s">
        <v>341</v>
      </c>
      <c r="C127" s="7" t="s">
        <v>339</v>
      </c>
      <c r="D127" s="8">
        <v>23</v>
      </c>
      <c r="E127" s="7" t="s">
        <v>281</v>
      </c>
      <c r="F127" s="8">
        <v>15</v>
      </c>
      <c r="G127" s="8">
        <v>2009</v>
      </c>
      <c r="H127" s="8">
        <v>3</v>
      </c>
      <c r="I127" s="8"/>
      <c r="J127" s="11">
        <f>(2017-G127+H127)*0.5</f>
        <v>5.5</v>
      </c>
      <c r="K127" s="7" t="s">
        <v>250</v>
      </c>
      <c r="L127" s="8">
        <v>0</v>
      </c>
      <c r="M127" s="7" t="s">
        <v>250</v>
      </c>
      <c r="N127" s="8">
        <v>0</v>
      </c>
      <c r="O127" s="11">
        <f>D127+F127+J127+L127+N127</f>
        <v>43.5</v>
      </c>
      <c r="P127" s="12"/>
      <c r="Q127" s="13"/>
      <c r="R127" s="16" t="s">
        <v>258</v>
      </c>
    </row>
    <row r="128" spans="1:18" s="14" customFormat="1" ht="21.75" customHeight="1">
      <c r="A128" s="8">
        <v>125</v>
      </c>
      <c r="B128" s="7" t="s">
        <v>342</v>
      </c>
      <c r="C128" s="7" t="s">
        <v>339</v>
      </c>
      <c r="D128" s="8">
        <v>23</v>
      </c>
      <c r="E128" s="7" t="s">
        <v>275</v>
      </c>
      <c r="F128" s="8">
        <v>16</v>
      </c>
      <c r="G128" s="8">
        <v>2014</v>
      </c>
      <c r="H128" s="8">
        <v>5</v>
      </c>
      <c r="I128" s="8"/>
      <c r="J128" s="11">
        <f>(2017-G128+H128)*0.5</f>
        <v>4</v>
      </c>
      <c r="K128" s="7" t="s">
        <v>250</v>
      </c>
      <c r="L128" s="8">
        <v>0</v>
      </c>
      <c r="M128" s="7" t="s">
        <v>250</v>
      </c>
      <c r="N128" s="8">
        <v>0</v>
      </c>
      <c r="O128" s="11">
        <f>D128+F128+J128+L128+N128</f>
        <v>43</v>
      </c>
      <c r="P128" s="15"/>
      <c r="Q128" s="13"/>
      <c r="R128" s="16" t="s">
        <v>258</v>
      </c>
    </row>
    <row r="129" spans="1:18" s="14" customFormat="1" ht="21.75" customHeight="1">
      <c r="A129" s="8">
        <v>126</v>
      </c>
      <c r="B129" s="7" t="s">
        <v>343</v>
      </c>
      <c r="C129" s="7" t="s">
        <v>344</v>
      </c>
      <c r="D129" s="8">
        <v>20</v>
      </c>
      <c r="E129" s="7" t="s">
        <v>281</v>
      </c>
      <c r="F129" s="8">
        <v>15</v>
      </c>
      <c r="G129" s="8">
        <v>2006</v>
      </c>
      <c r="H129" s="8"/>
      <c r="I129" s="8"/>
      <c r="J129" s="11">
        <f>(2017-G129+H129)*0.5</f>
        <v>5.5</v>
      </c>
      <c r="K129" s="7" t="s">
        <v>254</v>
      </c>
      <c r="L129" s="8">
        <v>2</v>
      </c>
      <c r="M129" s="7" t="s">
        <v>250</v>
      </c>
      <c r="N129" s="8">
        <v>0</v>
      </c>
      <c r="O129" s="11">
        <f>D129+F129+J129+L129+N129</f>
        <v>42.5</v>
      </c>
      <c r="P129" s="12" t="s">
        <v>345</v>
      </c>
      <c r="Q129" s="13"/>
      <c r="R129" s="16" t="s">
        <v>258</v>
      </c>
    </row>
    <row r="130" spans="1:18" s="14" customFormat="1" ht="21.75" customHeight="1">
      <c r="A130" s="8">
        <v>127</v>
      </c>
      <c r="B130" s="7" t="s">
        <v>346</v>
      </c>
      <c r="C130" s="7" t="s">
        <v>339</v>
      </c>
      <c r="D130" s="8">
        <v>23</v>
      </c>
      <c r="E130" s="7" t="s">
        <v>281</v>
      </c>
      <c r="F130" s="8">
        <v>15</v>
      </c>
      <c r="G130" s="8">
        <v>2011</v>
      </c>
      <c r="H130" s="8">
        <v>3</v>
      </c>
      <c r="I130" s="8"/>
      <c r="J130" s="11">
        <f>(2017-G130+H130)*0.5</f>
        <v>4.5</v>
      </c>
      <c r="K130" s="7" t="s">
        <v>250</v>
      </c>
      <c r="L130" s="8">
        <v>0</v>
      </c>
      <c r="M130" s="7" t="s">
        <v>250</v>
      </c>
      <c r="N130" s="8">
        <v>0</v>
      </c>
      <c r="O130" s="11">
        <f>D130+F130+J130+L130+N130</f>
        <v>42.5</v>
      </c>
      <c r="P130" s="12" t="s">
        <v>347</v>
      </c>
      <c r="Q130" s="13"/>
      <c r="R130" s="16" t="s">
        <v>258</v>
      </c>
    </row>
    <row r="131" spans="1:18" s="14" customFormat="1" ht="21.75" customHeight="1">
      <c r="A131" s="8">
        <v>128</v>
      </c>
      <c r="B131" s="7" t="s">
        <v>348</v>
      </c>
      <c r="C131" s="7" t="s">
        <v>339</v>
      </c>
      <c r="D131" s="8">
        <v>23</v>
      </c>
      <c r="E131" s="7" t="s">
        <v>349</v>
      </c>
      <c r="F131" s="8">
        <v>13</v>
      </c>
      <c r="G131" s="8">
        <v>2013</v>
      </c>
      <c r="H131" s="8">
        <v>3</v>
      </c>
      <c r="I131" s="8"/>
      <c r="J131" s="11">
        <f>(2017-G131+H131)*0.5</f>
        <v>3.5</v>
      </c>
      <c r="K131" s="7" t="s">
        <v>250</v>
      </c>
      <c r="L131" s="8">
        <v>0</v>
      </c>
      <c r="M131" s="7" t="s">
        <v>254</v>
      </c>
      <c r="N131" s="8">
        <v>2</v>
      </c>
      <c r="O131" s="11">
        <f>D131+F131+J131+L131+N131</f>
        <v>41.5</v>
      </c>
      <c r="P131" s="15"/>
      <c r="Q131" s="13"/>
      <c r="R131" s="16" t="s">
        <v>258</v>
      </c>
    </row>
    <row r="132" spans="1:17" s="14" customFormat="1" ht="21.75" customHeight="1">
      <c r="A132" s="8">
        <v>129</v>
      </c>
      <c r="B132" s="7" t="s">
        <v>350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5"/>
      <c r="Q132" s="13"/>
    </row>
    <row r="133" spans="1:17" s="14" customFormat="1" ht="21.75" customHeight="1">
      <c r="A133" s="8">
        <v>130</v>
      </c>
      <c r="B133" s="7" t="s">
        <v>351</v>
      </c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2" t="s">
        <v>352</v>
      </c>
      <c r="Q133" s="13"/>
    </row>
    <row r="134" spans="1:17" s="14" customFormat="1" ht="21.75" customHeight="1">
      <c r="A134" s="8">
        <v>131</v>
      </c>
      <c r="B134" s="7" t="s">
        <v>353</v>
      </c>
      <c r="C134" s="7"/>
      <c r="D134" s="8"/>
      <c r="E134" s="8"/>
      <c r="F134" s="8"/>
      <c r="G134" s="13"/>
      <c r="H134" s="13"/>
      <c r="I134" s="13"/>
      <c r="J134" s="8"/>
      <c r="K134" s="13"/>
      <c r="L134" s="13"/>
      <c r="M134" s="13"/>
      <c r="N134" s="13"/>
      <c r="O134" s="13"/>
      <c r="P134" s="19" t="s">
        <v>352</v>
      </c>
      <c r="Q134" s="13"/>
    </row>
    <row r="135" spans="1:18" s="14" customFormat="1" ht="21.75" customHeight="1">
      <c r="A135" s="8">
        <v>132</v>
      </c>
      <c r="B135" s="7" t="s">
        <v>354</v>
      </c>
      <c r="C135" s="8"/>
      <c r="D135" s="8"/>
      <c r="E135" s="8"/>
      <c r="F135" s="8"/>
      <c r="G135" s="8"/>
      <c r="H135" s="8"/>
      <c r="I135" s="8"/>
      <c r="J135" s="11"/>
      <c r="K135" s="8"/>
      <c r="L135" s="8"/>
      <c r="M135" s="8"/>
      <c r="N135" s="8"/>
      <c r="O135" s="11"/>
      <c r="P135" s="12" t="s">
        <v>355</v>
      </c>
      <c r="Q135" s="13"/>
      <c r="R135" s="16" t="s">
        <v>258</v>
      </c>
    </row>
  </sheetData>
  <sheetProtection/>
  <autoFilter ref="A3:R135"/>
  <mergeCells count="6">
    <mergeCell ref="M2:N2"/>
    <mergeCell ref="A1:Q1"/>
    <mergeCell ref="C2:D2"/>
    <mergeCell ref="E2:F2"/>
    <mergeCell ref="G2:J2"/>
    <mergeCell ref="K2:L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2017-05-15T08:05:11Z</cp:lastPrinted>
  <dcterms:created xsi:type="dcterms:W3CDTF">2008-09-11T17:22:52Z</dcterms:created>
  <dcterms:modified xsi:type="dcterms:W3CDTF">2017-05-25T07:06:22Z</dcterms:modified>
  <cp:category/>
  <cp:version/>
  <cp:contentType/>
  <cp:contentStatus/>
</cp:coreProperties>
</file>